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4" sheetId="20" r:id="rId1"/>
  </sheets>
  <calcPr calcId="125725"/>
</workbook>
</file>

<file path=xl/calcChain.xml><?xml version="1.0" encoding="utf-8"?>
<calcChain xmlns="http://schemas.openxmlformats.org/spreadsheetml/2006/main">
  <c r="C18" i="20"/>
  <c r="D19"/>
  <c r="E19"/>
  <c r="D23"/>
  <c r="E23"/>
  <c r="E43" l="1"/>
  <c r="D43"/>
  <c r="E38"/>
  <c r="D38"/>
  <c r="E37"/>
  <c r="D37"/>
  <c r="E33"/>
  <c r="D33"/>
  <c r="E31"/>
  <c r="D31"/>
  <c r="E27"/>
  <c r="D27"/>
  <c r="E25"/>
  <c r="D25"/>
  <c r="E24"/>
  <c r="D24"/>
  <c r="D17"/>
  <c r="E17"/>
  <c r="E16"/>
  <c r="D16"/>
  <c r="E12"/>
  <c r="D12"/>
  <c r="E18" l="1"/>
  <c r="D18"/>
  <c r="C39"/>
  <c r="C44" l="1"/>
  <c r="E44"/>
  <c r="D44"/>
  <c r="E32"/>
  <c r="D32"/>
  <c r="C32"/>
  <c r="E39" l="1"/>
  <c r="E26"/>
  <c r="D39"/>
  <c r="D26"/>
  <c r="C26" l="1"/>
</calcChain>
</file>

<file path=xl/sharedStrings.xml><?xml version="1.0" encoding="utf-8"?>
<sst xmlns="http://schemas.openxmlformats.org/spreadsheetml/2006/main" count="108" uniqueCount="47">
  <si>
    <t>Наименование исследований и медицинских вмешательств</t>
  </si>
  <si>
    <t>Тариф (руб.)</t>
  </si>
  <si>
    <t>Приложение 10.4</t>
  </si>
  <si>
    <t xml:space="preserve">ИТОГО  комплексное посещение: </t>
  </si>
  <si>
    <t xml:space="preserve">ИТОГО комплексное посещение: </t>
  </si>
  <si>
    <t>Возраст</t>
  </si>
  <si>
    <t>18, 19, 20, 22, 23, 25, 26, 28, 29 лет</t>
  </si>
  <si>
    <t>30, 35, 40, 45 лет</t>
  </si>
  <si>
    <t xml:space="preserve">Прием (осмотр) врачом- урологом (при его отсутствии врачом хирургом, прошедшим подготовку по вопросу репродуктивного здоровья у мужчин) </t>
  </si>
  <si>
    <t>18 - 49 лет</t>
  </si>
  <si>
    <t>х</t>
  </si>
  <si>
    <t>Женщины</t>
  </si>
  <si>
    <t>Наименование  медицинской услуги</t>
  </si>
  <si>
    <t>31-34, 36-39, 41-44 лет</t>
  </si>
  <si>
    <t>Мужчины</t>
  </si>
  <si>
    <t>Спермограмма</t>
  </si>
  <si>
    <t>Ультразвуковое исследование предстательной железы и органов мошонки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</si>
  <si>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(Chlamidia trahomatis, Neisseria gonorrhoeae, Ureaplasma urealyticum, Trichomonas vaginalis, Mycoplasma genitalium)</t>
  </si>
  <si>
    <t>Повторный прием (осмотр) врачом-урологом (при его отсутствии врачом хирургом, прошедшим подготовку по вопросу репродуктивного здоровья у мужчин)</t>
  </si>
  <si>
    <t>Проведение лабораторных исследований  мазков в целях выявления возбудителей инфекционных заболеваний органов малого таза методом полимеразной цепной реакции (ПЦР) определение ДНК возбудителей инфекций передоваемых половым путем  (Neisseria gonorrhoeae, Trichomonas vaginalis, Chlamidia trahomatis, Mycoplasma genitalium) (А26.20.034.001)</t>
  </si>
  <si>
    <t>Ультразвуковое исследование молочных желез (А04.20.002)</t>
  </si>
  <si>
    <t>Прием (осмотр, консультация) врача-акушера-гинеколога повторный (В01.001.002)</t>
  </si>
  <si>
    <t>Прием (осмотр) врачом акушером-гинекологом:  (В01.001.001), гинекологический осмотр с визуальным осмотром наружных половых органов (А01.20.002), в том числе:</t>
  </si>
  <si>
    <t>пальпация молочных желез (А01.20.006)</t>
  </si>
  <si>
    <t xml:space="preserve">осмотр шейки матки в зеркалах (А02.20.001) с забором материала на исследование, бимануальным влагалищным исследованием (А01.20.003) 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</si>
  <si>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</si>
  <si>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Микроскопическое исследование влагалищных мазков (А12.20.001), определение концентрации водородных ионов (рН) отделяемого слизистой оболочки влагалища (А09.20.011)</t>
  </si>
  <si>
    <t>Цитологическое исследование микропрепарата с  шейки матки (А08.20.017) и цирвикального канала (А08.20.017.001) или жидкостное цитологическое исследование микропрепарата шейки матки (А08.20.017.002)(соскоба) с окрашиванием по Папаниколау (другие способы окраски не допускаются)</t>
  </si>
  <si>
    <t>Ультразвуковое исследование матки и придатков трансвагинальное (пороки развития влагалища, virgo) (А04.20.001.001), ультразвуковое исследование матки и придатков трансабдоминальное (А04.20.001)</t>
  </si>
  <si>
    <t>21, 24, 27 лет</t>
  </si>
  <si>
    <t>** Тариф увеличен на 10%</t>
  </si>
  <si>
    <t>*** Тариф увеличен на 20%</t>
  </si>
  <si>
    <t>Тариф (руб.) в вечернее время и субботу **</t>
  </si>
  <si>
    <t>Тариф (руб.) мобильными бригадами***</t>
  </si>
  <si>
    <t>31, 32, 33, 34, 36, 37, 38, 39, 41, 42, 43, 44, 46, 47, 48, 49 лет</t>
  </si>
  <si>
    <r>
      <t>Проведение лабораторных исследований  мазков в целях выявления возбудителей инфекционных заболеваний органов малого таза методом полимеразной цепной реакции (ПЦР) определение ДНК возбудителей инфекций передоваемых половым путем  (Neisseria gonorrhoeae, Trichomonas vaginalis, Chlamidia trahomatis, Mycoplasma genitalium) в отделяемом слизистых женских половых органов методом ПЦР (А26.20.034.001) и  определения ДНК вирусов паппиломы человека (</t>
    </r>
    <r>
      <rPr>
        <i/>
        <sz val="11"/>
        <color theme="1"/>
        <rFont val="Times New Roman"/>
        <family val="1"/>
        <charset val="204"/>
      </rPr>
      <t>Papilloma virus</t>
    </r>
    <r>
      <rPr>
        <sz val="11"/>
        <color theme="1"/>
        <rFont val="Times New Roman"/>
        <family val="1"/>
        <charset val="204"/>
      </rPr>
      <t>) высокого концерогенного риска в отделяемом (соскобе) из цервикального канала методом ПЦР, качественное исследование (А26.20.009.002)</t>
    </r>
  </si>
  <si>
    <t>* Медицинские услуги по оценке репродуктивного здоровья мужчин и женщин соответствуют "Методическим рекомендациям по диспансеризации мужчин и женщин репродуктивного возраста с целью оценки репродуктивного здоровья", утвержденные Министерством здравоохранения Российской Федерации от 29 марта 2024 года.</t>
  </si>
  <si>
    <t>Тарифы на проведение 1 этапа диспансеризации для оценки репродуктивного здоровья женщин *</t>
  </si>
  <si>
    <t>Тарифы на проведение 1 этапа диспансеризации для оценки репродуктивного здоровья мужчин*</t>
  </si>
  <si>
    <t>Тарифы  на проведение второго этапа диспансеризации для оценки репродуктивного здоровья женщин и мужчин* (за единицу объема оказания медицинской помощи)</t>
  </si>
  <si>
    <t xml:space="preserve">Тарифы на проведение диспансеризации взрослого населения для оценки репродуктивного здоровья  </t>
  </si>
  <si>
    <t>Средняя стоимость диспансеризации для оценки репродуктивного здоровья женщин, рублей</t>
  </si>
  <si>
    <t>Средняя стоимость диспансеризации для оценки репродуктивного здоровья мужчин, рублей</t>
  </si>
  <si>
    <t>к Тарифному соглашению на 2025 год от 27.12.2024 г.</t>
  </si>
  <si>
    <t>в редакции от 31.01.2025</t>
  </si>
  <si>
    <t>мужчин</t>
  </si>
  <si>
    <t>женщин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</si>
</sst>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2" fontId="1" fillId="2" borderId="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3" fillId="3" borderId="1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3" fontId="6" fillId="2" borderId="1" xfId="1" applyFont="1" applyFill="1" applyBorder="1" applyAlignment="1">
      <alignment horizontal="left" vertical="center"/>
    </xf>
    <xf numFmtId="0" fontId="0" fillId="0" borderId="0" xfId="0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0"/>
  <sheetViews>
    <sheetView tabSelected="1" topLeftCell="A2" zoomScale="70" zoomScaleNormal="70" workbookViewId="0">
      <selection activeCell="J17" sqref="J17"/>
    </sheetView>
  </sheetViews>
  <sheetFormatPr defaultRowHeight="15"/>
  <cols>
    <col min="1" max="1" width="14.42578125" customWidth="1"/>
    <col min="2" max="2" width="69.5703125" customWidth="1"/>
    <col min="3" max="3" width="15.7109375" customWidth="1"/>
    <col min="4" max="4" width="18.28515625" customWidth="1"/>
    <col min="5" max="5" width="18.7109375" customWidth="1"/>
    <col min="187" max="187" width="36.85546875" customWidth="1"/>
    <col min="188" max="188" width="9.5703125" customWidth="1"/>
    <col min="189" max="189" width="10.7109375" customWidth="1"/>
    <col min="190" max="190" width="9.140625" customWidth="1"/>
    <col min="191" max="193" width="13.28515625" customWidth="1"/>
    <col min="194" max="194" width="9.5703125" customWidth="1"/>
    <col min="195" max="195" width="10.140625" customWidth="1"/>
    <col min="196" max="196" width="9.140625" customWidth="1"/>
    <col min="197" max="199" width="12" customWidth="1"/>
    <col min="200" max="200" width="9.85546875" customWidth="1"/>
    <col min="201" max="201" width="10.5703125" customWidth="1"/>
    <col min="202" max="202" width="9.140625" customWidth="1"/>
    <col min="203" max="205" width="12.140625" customWidth="1"/>
    <col min="206" max="206" width="9.85546875" customWidth="1"/>
    <col min="207" max="207" width="10.5703125" customWidth="1"/>
    <col min="208" max="208" width="9.140625" customWidth="1"/>
    <col min="209" max="211" width="12.140625" customWidth="1"/>
    <col min="443" max="443" width="36.85546875" customWidth="1"/>
    <col min="444" max="444" width="9.5703125" customWidth="1"/>
    <col min="445" max="445" width="10.7109375" customWidth="1"/>
    <col min="446" max="446" width="9.140625" customWidth="1"/>
    <col min="447" max="449" width="13.28515625" customWidth="1"/>
    <col min="450" max="450" width="9.5703125" customWidth="1"/>
    <col min="451" max="451" width="10.140625" customWidth="1"/>
    <col min="452" max="452" width="9.140625" customWidth="1"/>
    <col min="453" max="455" width="12" customWidth="1"/>
    <col min="456" max="456" width="9.85546875" customWidth="1"/>
    <col min="457" max="457" width="10.5703125" customWidth="1"/>
    <col min="458" max="458" width="9.140625" customWidth="1"/>
    <col min="459" max="461" width="12.140625" customWidth="1"/>
    <col min="462" max="462" width="9.85546875" customWidth="1"/>
    <col min="463" max="463" width="10.5703125" customWidth="1"/>
    <col min="464" max="464" width="9.140625" customWidth="1"/>
    <col min="465" max="467" width="12.140625" customWidth="1"/>
    <col min="699" max="699" width="36.85546875" customWidth="1"/>
    <col min="700" max="700" width="9.5703125" customWidth="1"/>
    <col min="701" max="701" width="10.7109375" customWidth="1"/>
    <col min="702" max="702" width="9.140625" customWidth="1"/>
    <col min="703" max="705" width="13.28515625" customWidth="1"/>
    <col min="706" max="706" width="9.5703125" customWidth="1"/>
    <col min="707" max="707" width="10.140625" customWidth="1"/>
    <col min="708" max="708" width="9.140625" customWidth="1"/>
    <col min="709" max="711" width="12" customWidth="1"/>
    <col min="712" max="712" width="9.85546875" customWidth="1"/>
    <col min="713" max="713" width="10.5703125" customWidth="1"/>
    <col min="714" max="714" width="9.140625" customWidth="1"/>
    <col min="715" max="717" width="12.140625" customWidth="1"/>
    <col min="718" max="718" width="9.85546875" customWidth="1"/>
    <col min="719" max="719" width="10.5703125" customWidth="1"/>
    <col min="720" max="720" width="9.140625" customWidth="1"/>
    <col min="721" max="723" width="12.140625" customWidth="1"/>
    <col min="955" max="955" width="36.85546875" customWidth="1"/>
    <col min="956" max="956" width="9.5703125" customWidth="1"/>
    <col min="957" max="957" width="10.7109375" customWidth="1"/>
    <col min="958" max="958" width="9.140625" customWidth="1"/>
    <col min="959" max="961" width="13.28515625" customWidth="1"/>
    <col min="962" max="962" width="9.5703125" customWidth="1"/>
    <col min="963" max="963" width="10.140625" customWidth="1"/>
    <col min="964" max="964" width="9.140625" customWidth="1"/>
    <col min="965" max="967" width="12" customWidth="1"/>
    <col min="968" max="968" width="9.85546875" customWidth="1"/>
    <col min="969" max="969" width="10.5703125" customWidth="1"/>
    <col min="970" max="970" width="9.140625" customWidth="1"/>
    <col min="971" max="973" width="12.140625" customWidth="1"/>
    <col min="974" max="974" width="9.85546875" customWidth="1"/>
    <col min="975" max="975" width="10.5703125" customWidth="1"/>
    <col min="976" max="976" width="9.140625" customWidth="1"/>
    <col min="977" max="979" width="12.140625" customWidth="1"/>
    <col min="1211" max="1211" width="36.85546875" customWidth="1"/>
    <col min="1212" max="1212" width="9.5703125" customWidth="1"/>
    <col min="1213" max="1213" width="10.7109375" customWidth="1"/>
    <col min="1214" max="1214" width="9.140625" customWidth="1"/>
    <col min="1215" max="1217" width="13.28515625" customWidth="1"/>
    <col min="1218" max="1218" width="9.5703125" customWidth="1"/>
    <col min="1219" max="1219" width="10.140625" customWidth="1"/>
    <col min="1220" max="1220" width="9.140625" customWidth="1"/>
    <col min="1221" max="1223" width="12" customWidth="1"/>
    <col min="1224" max="1224" width="9.85546875" customWidth="1"/>
    <col min="1225" max="1225" width="10.5703125" customWidth="1"/>
    <col min="1226" max="1226" width="9.140625" customWidth="1"/>
    <col min="1227" max="1229" width="12.140625" customWidth="1"/>
    <col min="1230" max="1230" width="9.85546875" customWidth="1"/>
    <col min="1231" max="1231" width="10.5703125" customWidth="1"/>
    <col min="1232" max="1232" width="9.140625" customWidth="1"/>
    <col min="1233" max="1235" width="12.140625" customWidth="1"/>
    <col min="1467" max="1467" width="36.85546875" customWidth="1"/>
    <col min="1468" max="1468" width="9.5703125" customWidth="1"/>
    <col min="1469" max="1469" width="10.7109375" customWidth="1"/>
    <col min="1470" max="1470" width="9.140625" customWidth="1"/>
    <col min="1471" max="1473" width="13.28515625" customWidth="1"/>
    <col min="1474" max="1474" width="9.5703125" customWidth="1"/>
    <col min="1475" max="1475" width="10.140625" customWidth="1"/>
    <col min="1476" max="1476" width="9.140625" customWidth="1"/>
    <col min="1477" max="1479" width="12" customWidth="1"/>
    <col min="1480" max="1480" width="9.85546875" customWidth="1"/>
    <col min="1481" max="1481" width="10.5703125" customWidth="1"/>
    <col min="1482" max="1482" width="9.140625" customWidth="1"/>
    <col min="1483" max="1485" width="12.140625" customWidth="1"/>
    <col min="1486" max="1486" width="9.85546875" customWidth="1"/>
    <col min="1487" max="1487" width="10.5703125" customWidth="1"/>
    <col min="1488" max="1488" width="9.140625" customWidth="1"/>
    <col min="1489" max="1491" width="12.140625" customWidth="1"/>
    <col min="1723" max="1723" width="36.85546875" customWidth="1"/>
    <col min="1724" max="1724" width="9.5703125" customWidth="1"/>
    <col min="1725" max="1725" width="10.7109375" customWidth="1"/>
    <col min="1726" max="1726" width="9.140625" customWidth="1"/>
    <col min="1727" max="1729" width="13.28515625" customWidth="1"/>
    <col min="1730" max="1730" width="9.5703125" customWidth="1"/>
    <col min="1731" max="1731" width="10.140625" customWidth="1"/>
    <col min="1732" max="1732" width="9.140625" customWidth="1"/>
    <col min="1733" max="1735" width="12" customWidth="1"/>
    <col min="1736" max="1736" width="9.85546875" customWidth="1"/>
    <col min="1737" max="1737" width="10.5703125" customWidth="1"/>
    <col min="1738" max="1738" width="9.140625" customWidth="1"/>
    <col min="1739" max="1741" width="12.140625" customWidth="1"/>
    <col min="1742" max="1742" width="9.85546875" customWidth="1"/>
    <col min="1743" max="1743" width="10.5703125" customWidth="1"/>
    <col min="1744" max="1744" width="9.140625" customWidth="1"/>
    <col min="1745" max="1747" width="12.140625" customWidth="1"/>
    <col min="1979" max="1979" width="36.85546875" customWidth="1"/>
    <col min="1980" max="1980" width="9.5703125" customWidth="1"/>
    <col min="1981" max="1981" width="10.7109375" customWidth="1"/>
    <col min="1982" max="1982" width="9.140625" customWidth="1"/>
    <col min="1983" max="1985" width="13.28515625" customWidth="1"/>
    <col min="1986" max="1986" width="9.5703125" customWidth="1"/>
    <col min="1987" max="1987" width="10.140625" customWidth="1"/>
    <col min="1988" max="1988" width="9.140625" customWidth="1"/>
    <col min="1989" max="1991" width="12" customWidth="1"/>
    <col min="1992" max="1992" width="9.85546875" customWidth="1"/>
    <col min="1993" max="1993" width="10.5703125" customWidth="1"/>
    <col min="1994" max="1994" width="9.140625" customWidth="1"/>
    <col min="1995" max="1997" width="12.140625" customWidth="1"/>
    <col min="1998" max="1998" width="9.85546875" customWidth="1"/>
    <col min="1999" max="1999" width="10.5703125" customWidth="1"/>
    <col min="2000" max="2000" width="9.140625" customWidth="1"/>
    <col min="2001" max="2003" width="12.140625" customWidth="1"/>
    <col min="2235" max="2235" width="36.85546875" customWidth="1"/>
    <col min="2236" max="2236" width="9.5703125" customWidth="1"/>
    <col min="2237" max="2237" width="10.7109375" customWidth="1"/>
    <col min="2238" max="2238" width="9.140625" customWidth="1"/>
    <col min="2239" max="2241" width="13.28515625" customWidth="1"/>
    <col min="2242" max="2242" width="9.5703125" customWidth="1"/>
    <col min="2243" max="2243" width="10.140625" customWidth="1"/>
    <col min="2244" max="2244" width="9.140625" customWidth="1"/>
    <col min="2245" max="2247" width="12" customWidth="1"/>
    <col min="2248" max="2248" width="9.85546875" customWidth="1"/>
    <col min="2249" max="2249" width="10.5703125" customWidth="1"/>
    <col min="2250" max="2250" width="9.140625" customWidth="1"/>
    <col min="2251" max="2253" width="12.140625" customWidth="1"/>
    <col min="2254" max="2254" width="9.85546875" customWidth="1"/>
    <col min="2255" max="2255" width="10.5703125" customWidth="1"/>
    <col min="2256" max="2256" width="9.140625" customWidth="1"/>
    <col min="2257" max="2259" width="12.140625" customWidth="1"/>
    <col min="2491" max="2491" width="36.85546875" customWidth="1"/>
    <col min="2492" max="2492" width="9.5703125" customWidth="1"/>
    <col min="2493" max="2493" width="10.7109375" customWidth="1"/>
    <col min="2494" max="2494" width="9.140625" customWidth="1"/>
    <col min="2495" max="2497" width="13.28515625" customWidth="1"/>
    <col min="2498" max="2498" width="9.5703125" customWidth="1"/>
    <col min="2499" max="2499" width="10.140625" customWidth="1"/>
    <col min="2500" max="2500" width="9.140625" customWidth="1"/>
    <col min="2501" max="2503" width="12" customWidth="1"/>
    <col min="2504" max="2504" width="9.85546875" customWidth="1"/>
    <col min="2505" max="2505" width="10.5703125" customWidth="1"/>
    <col min="2506" max="2506" width="9.140625" customWidth="1"/>
    <col min="2507" max="2509" width="12.140625" customWidth="1"/>
    <col min="2510" max="2510" width="9.85546875" customWidth="1"/>
    <col min="2511" max="2511" width="10.5703125" customWidth="1"/>
    <col min="2512" max="2512" width="9.140625" customWidth="1"/>
    <col min="2513" max="2515" width="12.140625" customWidth="1"/>
    <col min="2747" max="2747" width="36.85546875" customWidth="1"/>
    <col min="2748" max="2748" width="9.5703125" customWidth="1"/>
    <col min="2749" max="2749" width="10.7109375" customWidth="1"/>
    <col min="2750" max="2750" width="9.140625" customWidth="1"/>
    <col min="2751" max="2753" width="13.28515625" customWidth="1"/>
    <col min="2754" max="2754" width="9.5703125" customWidth="1"/>
    <col min="2755" max="2755" width="10.140625" customWidth="1"/>
    <col min="2756" max="2756" width="9.140625" customWidth="1"/>
    <col min="2757" max="2759" width="12" customWidth="1"/>
    <col min="2760" max="2760" width="9.85546875" customWidth="1"/>
    <col min="2761" max="2761" width="10.5703125" customWidth="1"/>
    <col min="2762" max="2762" width="9.140625" customWidth="1"/>
    <col min="2763" max="2765" width="12.140625" customWidth="1"/>
    <col min="2766" max="2766" width="9.85546875" customWidth="1"/>
    <col min="2767" max="2767" width="10.5703125" customWidth="1"/>
    <col min="2768" max="2768" width="9.140625" customWidth="1"/>
    <col min="2769" max="2771" width="12.140625" customWidth="1"/>
    <col min="3003" max="3003" width="36.85546875" customWidth="1"/>
    <col min="3004" max="3004" width="9.5703125" customWidth="1"/>
    <col min="3005" max="3005" width="10.7109375" customWidth="1"/>
    <col min="3006" max="3006" width="9.140625" customWidth="1"/>
    <col min="3007" max="3009" width="13.28515625" customWidth="1"/>
    <col min="3010" max="3010" width="9.5703125" customWidth="1"/>
    <col min="3011" max="3011" width="10.140625" customWidth="1"/>
    <col min="3012" max="3012" width="9.140625" customWidth="1"/>
    <col min="3013" max="3015" width="12" customWidth="1"/>
    <col min="3016" max="3016" width="9.85546875" customWidth="1"/>
    <col min="3017" max="3017" width="10.5703125" customWidth="1"/>
    <col min="3018" max="3018" width="9.140625" customWidth="1"/>
    <col min="3019" max="3021" width="12.140625" customWidth="1"/>
    <col min="3022" max="3022" width="9.85546875" customWidth="1"/>
    <col min="3023" max="3023" width="10.5703125" customWidth="1"/>
    <col min="3024" max="3024" width="9.140625" customWidth="1"/>
    <col min="3025" max="3027" width="12.140625" customWidth="1"/>
    <col min="3259" max="3259" width="36.85546875" customWidth="1"/>
    <col min="3260" max="3260" width="9.5703125" customWidth="1"/>
    <col min="3261" max="3261" width="10.7109375" customWidth="1"/>
    <col min="3262" max="3262" width="9.140625" customWidth="1"/>
    <col min="3263" max="3265" width="13.28515625" customWidth="1"/>
    <col min="3266" max="3266" width="9.5703125" customWidth="1"/>
    <col min="3267" max="3267" width="10.140625" customWidth="1"/>
    <col min="3268" max="3268" width="9.140625" customWidth="1"/>
    <col min="3269" max="3271" width="12" customWidth="1"/>
    <col min="3272" max="3272" width="9.85546875" customWidth="1"/>
    <col min="3273" max="3273" width="10.5703125" customWidth="1"/>
    <col min="3274" max="3274" width="9.140625" customWidth="1"/>
    <col min="3275" max="3277" width="12.140625" customWidth="1"/>
    <col min="3278" max="3278" width="9.85546875" customWidth="1"/>
    <col min="3279" max="3279" width="10.5703125" customWidth="1"/>
    <col min="3280" max="3280" width="9.140625" customWidth="1"/>
    <col min="3281" max="3283" width="12.140625" customWidth="1"/>
    <col min="3515" max="3515" width="36.85546875" customWidth="1"/>
    <col min="3516" max="3516" width="9.5703125" customWidth="1"/>
    <col min="3517" max="3517" width="10.7109375" customWidth="1"/>
    <col min="3518" max="3518" width="9.140625" customWidth="1"/>
    <col min="3519" max="3521" width="13.28515625" customWidth="1"/>
    <col min="3522" max="3522" width="9.5703125" customWidth="1"/>
    <col min="3523" max="3523" width="10.140625" customWidth="1"/>
    <col min="3524" max="3524" width="9.140625" customWidth="1"/>
    <col min="3525" max="3527" width="12" customWidth="1"/>
    <col min="3528" max="3528" width="9.85546875" customWidth="1"/>
    <col min="3529" max="3529" width="10.5703125" customWidth="1"/>
    <col min="3530" max="3530" width="9.140625" customWidth="1"/>
    <col min="3531" max="3533" width="12.140625" customWidth="1"/>
    <col min="3534" max="3534" width="9.85546875" customWidth="1"/>
    <col min="3535" max="3535" width="10.5703125" customWidth="1"/>
    <col min="3536" max="3536" width="9.140625" customWidth="1"/>
    <col min="3537" max="3539" width="12.140625" customWidth="1"/>
    <col min="3771" max="3771" width="36.85546875" customWidth="1"/>
    <col min="3772" max="3772" width="9.5703125" customWidth="1"/>
    <col min="3773" max="3773" width="10.7109375" customWidth="1"/>
    <col min="3774" max="3774" width="9.140625" customWidth="1"/>
    <col min="3775" max="3777" width="13.28515625" customWidth="1"/>
    <col min="3778" max="3778" width="9.5703125" customWidth="1"/>
    <col min="3779" max="3779" width="10.140625" customWidth="1"/>
    <col min="3780" max="3780" width="9.140625" customWidth="1"/>
    <col min="3781" max="3783" width="12" customWidth="1"/>
    <col min="3784" max="3784" width="9.85546875" customWidth="1"/>
    <col min="3785" max="3785" width="10.5703125" customWidth="1"/>
    <col min="3786" max="3786" width="9.140625" customWidth="1"/>
    <col min="3787" max="3789" width="12.140625" customWidth="1"/>
    <col min="3790" max="3790" width="9.85546875" customWidth="1"/>
    <col min="3791" max="3791" width="10.5703125" customWidth="1"/>
    <col min="3792" max="3792" width="9.140625" customWidth="1"/>
    <col min="3793" max="3795" width="12.140625" customWidth="1"/>
    <col min="4027" max="4027" width="36.85546875" customWidth="1"/>
    <col min="4028" max="4028" width="9.5703125" customWidth="1"/>
    <col min="4029" max="4029" width="10.7109375" customWidth="1"/>
    <col min="4030" max="4030" width="9.140625" customWidth="1"/>
    <col min="4031" max="4033" width="13.28515625" customWidth="1"/>
    <col min="4034" max="4034" width="9.5703125" customWidth="1"/>
    <col min="4035" max="4035" width="10.140625" customWidth="1"/>
    <col min="4036" max="4036" width="9.140625" customWidth="1"/>
    <col min="4037" max="4039" width="12" customWidth="1"/>
    <col min="4040" max="4040" width="9.85546875" customWidth="1"/>
    <col min="4041" max="4041" width="10.5703125" customWidth="1"/>
    <col min="4042" max="4042" width="9.140625" customWidth="1"/>
    <col min="4043" max="4045" width="12.140625" customWidth="1"/>
    <col min="4046" max="4046" width="9.85546875" customWidth="1"/>
    <col min="4047" max="4047" width="10.5703125" customWidth="1"/>
    <col min="4048" max="4048" width="9.140625" customWidth="1"/>
    <col min="4049" max="4051" width="12.140625" customWidth="1"/>
    <col min="4283" max="4283" width="36.85546875" customWidth="1"/>
    <col min="4284" max="4284" width="9.5703125" customWidth="1"/>
    <col min="4285" max="4285" width="10.7109375" customWidth="1"/>
    <col min="4286" max="4286" width="9.140625" customWidth="1"/>
    <col min="4287" max="4289" width="13.28515625" customWidth="1"/>
    <col min="4290" max="4290" width="9.5703125" customWidth="1"/>
    <col min="4291" max="4291" width="10.140625" customWidth="1"/>
    <col min="4292" max="4292" width="9.140625" customWidth="1"/>
    <col min="4293" max="4295" width="12" customWidth="1"/>
    <col min="4296" max="4296" width="9.85546875" customWidth="1"/>
    <col min="4297" max="4297" width="10.5703125" customWidth="1"/>
    <col min="4298" max="4298" width="9.140625" customWidth="1"/>
    <col min="4299" max="4301" width="12.140625" customWidth="1"/>
    <col min="4302" max="4302" width="9.85546875" customWidth="1"/>
    <col min="4303" max="4303" width="10.5703125" customWidth="1"/>
    <col min="4304" max="4304" width="9.140625" customWidth="1"/>
    <col min="4305" max="4307" width="12.140625" customWidth="1"/>
    <col min="4539" max="4539" width="36.85546875" customWidth="1"/>
    <col min="4540" max="4540" width="9.5703125" customWidth="1"/>
    <col min="4541" max="4541" width="10.7109375" customWidth="1"/>
    <col min="4542" max="4542" width="9.140625" customWidth="1"/>
    <col min="4543" max="4545" width="13.28515625" customWidth="1"/>
    <col min="4546" max="4546" width="9.5703125" customWidth="1"/>
    <col min="4547" max="4547" width="10.140625" customWidth="1"/>
    <col min="4548" max="4548" width="9.140625" customWidth="1"/>
    <col min="4549" max="4551" width="12" customWidth="1"/>
    <col min="4552" max="4552" width="9.85546875" customWidth="1"/>
    <col min="4553" max="4553" width="10.5703125" customWidth="1"/>
    <col min="4554" max="4554" width="9.140625" customWidth="1"/>
    <col min="4555" max="4557" width="12.140625" customWidth="1"/>
    <col min="4558" max="4558" width="9.85546875" customWidth="1"/>
    <col min="4559" max="4559" width="10.5703125" customWidth="1"/>
    <col min="4560" max="4560" width="9.140625" customWidth="1"/>
    <col min="4561" max="4563" width="12.140625" customWidth="1"/>
    <col min="4795" max="4795" width="36.85546875" customWidth="1"/>
    <col min="4796" max="4796" width="9.5703125" customWidth="1"/>
    <col min="4797" max="4797" width="10.7109375" customWidth="1"/>
    <col min="4798" max="4798" width="9.140625" customWidth="1"/>
    <col min="4799" max="4801" width="13.28515625" customWidth="1"/>
    <col min="4802" max="4802" width="9.5703125" customWidth="1"/>
    <col min="4803" max="4803" width="10.140625" customWidth="1"/>
    <col min="4804" max="4804" width="9.140625" customWidth="1"/>
    <col min="4805" max="4807" width="12" customWidth="1"/>
    <col min="4808" max="4808" width="9.85546875" customWidth="1"/>
    <col min="4809" max="4809" width="10.5703125" customWidth="1"/>
    <col min="4810" max="4810" width="9.140625" customWidth="1"/>
    <col min="4811" max="4813" width="12.140625" customWidth="1"/>
    <col min="4814" max="4814" width="9.85546875" customWidth="1"/>
    <col min="4815" max="4815" width="10.5703125" customWidth="1"/>
    <col min="4816" max="4816" width="9.140625" customWidth="1"/>
    <col min="4817" max="4819" width="12.140625" customWidth="1"/>
    <col min="5051" max="5051" width="36.85546875" customWidth="1"/>
    <col min="5052" max="5052" width="9.5703125" customWidth="1"/>
    <col min="5053" max="5053" width="10.7109375" customWidth="1"/>
    <col min="5054" max="5054" width="9.140625" customWidth="1"/>
    <col min="5055" max="5057" width="13.28515625" customWidth="1"/>
    <col min="5058" max="5058" width="9.5703125" customWidth="1"/>
    <col min="5059" max="5059" width="10.140625" customWidth="1"/>
    <col min="5060" max="5060" width="9.140625" customWidth="1"/>
    <col min="5061" max="5063" width="12" customWidth="1"/>
    <col min="5064" max="5064" width="9.85546875" customWidth="1"/>
    <col min="5065" max="5065" width="10.5703125" customWidth="1"/>
    <col min="5066" max="5066" width="9.140625" customWidth="1"/>
    <col min="5067" max="5069" width="12.140625" customWidth="1"/>
    <col min="5070" max="5070" width="9.85546875" customWidth="1"/>
    <col min="5071" max="5071" width="10.5703125" customWidth="1"/>
    <col min="5072" max="5072" width="9.140625" customWidth="1"/>
    <col min="5073" max="5075" width="12.140625" customWidth="1"/>
    <col min="5307" max="5307" width="36.85546875" customWidth="1"/>
    <col min="5308" max="5308" width="9.5703125" customWidth="1"/>
    <col min="5309" max="5309" width="10.7109375" customWidth="1"/>
    <col min="5310" max="5310" width="9.140625" customWidth="1"/>
    <col min="5311" max="5313" width="13.28515625" customWidth="1"/>
    <col min="5314" max="5314" width="9.5703125" customWidth="1"/>
    <col min="5315" max="5315" width="10.140625" customWidth="1"/>
    <col min="5316" max="5316" width="9.140625" customWidth="1"/>
    <col min="5317" max="5319" width="12" customWidth="1"/>
    <col min="5320" max="5320" width="9.85546875" customWidth="1"/>
    <col min="5321" max="5321" width="10.5703125" customWidth="1"/>
    <col min="5322" max="5322" width="9.140625" customWidth="1"/>
    <col min="5323" max="5325" width="12.140625" customWidth="1"/>
    <col min="5326" max="5326" width="9.85546875" customWidth="1"/>
    <col min="5327" max="5327" width="10.5703125" customWidth="1"/>
    <col min="5328" max="5328" width="9.140625" customWidth="1"/>
    <col min="5329" max="5331" width="12.140625" customWidth="1"/>
    <col min="5563" max="5563" width="36.85546875" customWidth="1"/>
    <col min="5564" max="5564" width="9.5703125" customWidth="1"/>
    <col min="5565" max="5565" width="10.7109375" customWidth="1"/>
    <col min="5566" max="5566" width="9.140625" customWidth="1"/>
    <col min="5567" max="5569" width="13.28515625" customWidth="1"/>
    <col min="5570" max="5570" width="9.5703125" customWidth="1"/>
    <col min="5571" max="5571" width="10.140625" customWidth="1"/>
    <col min="5572" max="5572" width="9.140625" customWidth="1"/>
    <col min="5573" max="5575" width="12" customWidth="1"/>
    <col min="5576" max="5576" width="9.85546875" customWidth="1"/>
    <col min="5577" max="5577" width="10.5703125" customWidth="1"/>
    <col min="5578" max="5578" width="9.140625" customWidth="1"/>
    <col min="5579" max="5581" width="12.140625" customWidth="1"/>
    <col min="5582" max="5582" width="9.85546875" customWidth="1"/>
    <col min="5583" max="5583" width="10.5703125" customWidth="1"/>
    <col min="5584" max="5584" width="9.140625" customWidth="1"/>
    <col min="5585" max="5587" width="12.140625" customWidth="1"/>
    <col min="5819" max="5819" width="36.85546875" customWidth="1"/>
    <col min="5820" max="5820" width="9.5703125" customWidth="1"/>
    <col min="5821" max="5821" width="10.7109375" customWidth="1"/>
    <col min="5822" max="5822" width="9.140625" customWidth="1"/>
    <col min="5823" max="5825" width="13.28515625" customWidth="1"/>
    <col min="5826" max="5826" width="9.5703125" customWidth="1"/>
    <col min="5827" max="5827" width="10.140625" customWidth="1"/>
    <col min="5828" max="5828" width="9.140625" customWidth="1"/>
    <col min="5829" max="5831" width="12" customWidth="1"/>
    <col min="5832" max="5832" width="9.85546875" customWidth="1"/>
    <col min="5833" max="5833" width="10.5703125" customWidth="1"/>
    <col min="5834" max="5834" width="9.140625" customWidth="1"/>
    <col min="5835" max="5837" width="12.140625" customWidth="1"/>
    <col min="5838" max="5838" width="9.85546875" customWidth="1"/>
    <col min="5839" max="5839" width="10.5703125" customWidth="1"/>
    <col min="5840" max="5840" width="9.140625" customWidth="1"/>
    <col min="5841" max="5843" width="12.140625" customWidth="1"/>
    <col min="6075" max="6075" width="36.85546875" customWidth="1"/>
    <col min="6076" max="6076" width="9.5703125" customWidth="1"/>
    <col min="6077" max="6077" width="10.7109375" customWidth="1"/>
    <col min="6078" max="6078" width="9.140625" customWidth="1"/>
    <col min="6079" max="6081" width="13.28515625" customWidth="1"/>
    <col min="6082" max="6082" width="9.5703125" customWidth="1"/>
    <col min="6083" max="6083" width="10.140625" customWidth="1"/>
    <col min="6084" max="6084" width="9.140625" customWidth="1"/>
    <col min="6085" max="6087" width="12" customWidth="1"/>
    <col min="6088" max="6088" width="9.85546875" customWidth="1"/>
    <col min="6089" max="6089" width="10.5703125" customWidth="1"/>
    <col min="6090" max="6090" width="9.140625" customWidth="1"/>
    <col min="6091" max="6093" width="12.140625" customWidth="1"/>
    <col min="6094" max="6094" width="9.85546875" customWidth="1"/>
    <col min="6095" max="6095" width="10.5703125" customWidth="1"/>
    <col min="6096" max="6096" width="9.140625" customWidth="1"/>
    <col min="6097" max="6099" width="12.140625" customWidth="1"/>
    <col min="6331" max="6331" width="36.85546875" customWidth="1"/>
    <col min="6332" max="6332" width="9.5703125" customWidth="1"/>
    <col min="6333" max="6333" width="10.7109375" customWidth="1"/>
    <col min="6334" max="6334" width="9.140625" customWidth="1"/>
    <col min="6335" max="6337" width="13.28515625" customWidth="1"/>
    <col min="6338" max="6338" width="9.5703125" customWidth="1"/>
    <col min="6339" max="6339" width="10.140625" customWidth="1"/>
    <col min="6340" max="6340" width="9.140625" customWidth="1"/>
    <col min="6341" max="6343" width="12" customWidth="1"/>
    <col min="6344" max="6344" width="9.85546875" customWidth="1"/>
    <col min="6345" max="6345" width="10.5703125" customWidth="1"/>
    <col min="6346" max="6346" width="9.140625" customWidth="1"/>
    <col min="6347" max="6349" width="12.140625" customWidth="1"/>
    <col min="6350" max="6350" width="9.85546875" customWidth="1"/>
    <col min="6351" max="6351" width="10.5703125" customWidth="1"/>
    <col min="6352" max="6352" width="9.140625" customWidth="1"/>
    <col min="6353" max="6355" width="12.140625" customWidth="1"/>
    <col min="6587" max="6587" width="36.85546875" customWidth="1"/>
    <col min="6588" max="6588" width="9.5703125" customWidth="1"/>
    <col min="6589" max="6589" width="10.7109375" customWidth="1"/>
    <col min="6590" max="6590" width="9.140625" customWidth="1"/>
    <col min="6591" max="6593" width="13.28515625" customWidth="1"/>
    <col min="6594" max="6594" width="9.5703125" customWidth="1"/>
    <col min="6595" max="6595" width="10.140625" customWidth="1"/>
    <col min="6596" max="6596" width="9.140625" customWidth="1"/>
    <col min="6597" max="6599" width="12" customWidth="1"/>
    <col min="6600" max="6600" width="9.85546875" customWidth="1"/>
    <col min="6601" max="6601" width="10.5703125" customWidth="1"/>
    <col min="6602" max="6602" width="9.140625" customWidth="1"/>
    <col min="6603" max="6605" width="12.140625" customWidth="1"/>
    <col min="6606" max="6606" width="9.85546875" customWidth="1"/>
    <col min="6607" max="6607" width="10.5703125" customWidth="1"/>
    <col min="6608" max="6608" width="9.140625" customWidth="1"/>
    <col min="6609" max="6611" width="12.140625" customWidth="1"/>
    <col min="6843" max="6843" width="36.85546875" customWidth="1"/>
    <col min="6844" max="6844" width="9.5703125" customWidth="1"/>
    <col min="6845" max="6845" width="10.7109375" customWidth="1"/>
    <col min="6846" max="6846" width="9.140625" customWidth="1"/>
    <col min="6847" max="6849" width="13.28515625" customWidth="1"/>
    <col min="6850" max="6850" width="9.5703125" customWidth="1"/>
    <col min="6851" max="6851" width="10.140625" customWidth="1"/>
    <col min="6852" max="6852" width="9.140625" customWidth="1"/>
    <col min="6853" max="6855" width="12" customWidth="1"/>
    <col min="6856" max="6856" width="9.85546875" customWidth="1"/>
    <col min="6857" max="6857" width="10.5703125" customWidth="1"/>
    <col min="6858" max="6858" width="9.140625" customWidth="1"/>
    <col min="6859" max="6861" width="12.140625" customWidth="1"/>
    <col min="6862" max="6862" width="9.85546875" customWidth="1"/>
    <col min="6863" max="6863" width="10.5703125" customWidth="1"/>
    <col min="6864" max="6864" width="9.140625" customWidth="1"/>
    <col min="6865" max="6867" width="12.140625" customWidth="1"/>
    <col min="7099" max="7099" width="36.85546875" customWidth="1"/>
    <col min="7100" max="7100" width="9.5703125" customWidth="1"/>
    <col min="7101" max="7101" width="10.7109375" customWidth="1"/>
    <col min="7102" max="7102" width="9.140625" customWidth="1"/>
    <col min="7103" max="7105" width="13.28515625" customWidth="1"/>
    <col min="7106" max="7106" width="9.5703125" customWidth="1"/>
    <col min="7107" max="7107" width="10.140625" customWidth="1"/>
    <col min="7108" max="7108" width="9.140625" customWidth="1"/>
    <col min="7109" max="7111" width="12" customWidth="1"/>
    <col min="7112" max="7112" width="9.85546875" customWidth="1"/>
    <col min="7113" max="7113" width="10.5703125" customWidth="1"/>
    <col min="7114" max="7114" width="9.140625" customWidth="1"/>
    <col min="7115" max="7117" width="12.140625" customWidth="1"/>
    <col min="7118" max="7118" width="9.85546875" customWidth="1"/>
    <col min="7119" max="7119" width="10.5703125" customWidth="1"/>
    <col min="7120" max="7120" width="9.140625" customWidth="1"/>
    <col min="7121" max="7123" width="12.140625" customWidth="1"/>
    <col min="7355" max="7355" width="36.85546875" customWidth="1"/>
    <col min="7356" max="7356" width="9.5703125" customWidth="1"/>
    <col min="7357" max="7357" width="10.7109375" customWidth="1"/>
    <col min="7358" max="7358" width="9.140625" customWidth="1"/>
    <col min="7359" max="7361" width="13.28515625" customWidth="1"/>
    <col min="7362" max="7362" width="9.5703125" customWidth="1"/>
    <col min="7363" max="7363" width="10.140625" customWidth="1"/>
    <col min="7364" max="7364" width="9.140625" customWidth="1"/>
    <col min="7365" max="7367" width="12" customWidth="1"/>
    <col min="7368" max="7368" width="9.85546875" customWidth="1"/>
    <col min="7369" max="7369" width="10.5703125" customWidth="1"/>
    <col min="7370" max="7370" width="9.140625" customWidth="1"/>
    <col min="7371" max="7373" width="12.140625" customWidth="1"/>
    <col min="7374" max="7374" width="9.85546875" customWidth="1"/>
    <col min="7375" max="7375" width="10.5703125" customWidth="1"/>
    <col min="7376" max="7376" width="9.140625" customWidth="1"/>
    <col min="7377" max="7379" width="12.140625" customWidth="1"/>
    <col min="7611" max="7611" width="36.85546875" customWidth="1"/>
    <col min="7612" max="7612" width="9.5703125" customWidth="1"/>
    <col min="7613" max="7613" width="10.7109375" customWidth="1"/>
    <col min="7614" max="7614" width="9.140625" customWidth="1"/>
    <col min="7615" max="7617" width="13.28515625" customWidth="1"/>
    <col min="7618" max="7618" width="9.5703125" customWidth="1"/>
    <col min="7619" max="7619" width="10.140625" customWidth="1"/>
    <col min="7620" max="7620" width="9.140625" customWidth="1"/>
    <col min="7621" max="7623" width="12" customWidth="1"/>
    <col min="7624" max="7624" width="9.85546875" customWidth="1"/>
    <col min="7625" max="7625" width="10.5703125" customWidth="1"/>
    <col min="7626" max="7626" width="9.140625" customWidth="1"/>
    <col min="7627" max="7629" width="12.140625" customWidth="1"/>
    <col min="7630" max="7630" width="9.85546875" customWidth="1"/>
    <col min="7631" max="7631" width="10.5703125" customWidth="1"/>
    <col min="7632" max="7632" width="9.140625" customWidth="1"/>
    <col min="7633" max="7635" width="12.140625" customWidth="1"/>
    <col min="7867" max="7867" width="36.85546875" customWidth="1"/>
    <col min="7868" max="7868" width="9.5703125" customWidth="1"/>
    <col min="7869" max="7869" width="10.7109375" customWidth="1"/>
    <col min="7870" max="7870" width="9.140625" customWidth="1"/>
    <col min="7871" max="7873" width="13.28515625" customWidth="1"/>
    <col min="7874" max="7874" width="9.5703125" customWidth="1"/>
    <col min="7875" max="7875" width="10.140625" customWidth="1"/>
    <col min="7876" max="7876" width="9.140625" customWidth="1"/>
    <col min="7877" max="7879" width="12" customWidth="1"/>
    <col min="7880" max="7880" width="9.85546875" customWidth="1"/>
    <col min="7881" max="7881" width="10.5703125" customWidth="1"/>
    <col min="7882" max="7882" width="9.140625" customWidth="1"/>
    <col min="7883" max="7885" width="12.140625" customWidth="1"/>
    <col min="7886" max="7886" width="9.85546875" customWidth="1"/>
    <col min="7887" max="7887" width="10.5703125" customWidth="1"/>
    <col min="7888" max="7888" width="9.140625" customWidth="1"/>
    <col min="7889" max="7891" width="12.140625" customWidth="1"/>
    <col min="8123" max="8123" width="36.85546875" customWidth="1"/>
    <col min="8124" max="8124" width="9.5703125" customWidth="1"/>
    <col min="8125" max="8125" width="10.7109375" customWidth="1"/>
    <col min="8126" max="8126" width="9.140625" customWidth="1"/>
    <col min="8127" max="8129" width="13.28515625" customWidth="1"/>
    <col min="8130" max="8130" width="9.5703125" customWidth="1"/>
    <col min="8131" max="8131" width="10.140625" customWidth="1"/>
    <col min="8132" max="8132" width="9.140625" customWidth="1"/>
    <col min="8133" max="8135" width="12" customWidth="1"/>
    <col min="8136" max="8136" width="9.85546875" customWidth="1"/>
    <col min="8137" max="8137" width="10.5703125" customWidth="1"/>
    <col min="8138" max="8138" width="9.140625" customWidth="1"/>
    <col min="8139" max="8141" width="12.140625" customWidth="1"/>
    <col min="8142" max="8142" width="9.85546875" customWidth="1"/>
    <col min="8143" max="8143" width="10.5703125" customWidth="1"/>
    <col min="8144" max="8144" width="9.140625" customWidth="1"/>
    <col min="8145" max="8147" width="12.140625" customWidth="1"/>
    <col min="8379" max="8379" width="36.85546875" customWidth="1"/>
    <col min="8380" max="8380" width="9.5703125" customWidth="1"/>
    <col min="8381" max="8381" width="10.7109375" customWidth="1"/>
    <col min="8382" max="8382" width="9.140625" customWidth="1"/>
    <col min="8383" max="8385" width="13.28515625" customWidth="1"/>
    <col min="8386" max="8386" width="9.5703125" customWidth="1"/>
    <col min="8387" max="8387" width="10.140625" customWidth="1"/>
    <col min="8388" max="8388" width="9.140625" customWidth="1"/>
    <col min="8389" max="8391" width="12" customWidth="1"/>
    <col min="8392" max="8392" width="9.85546875" customWidth="1"/>
    <col min="8393" max="8393" width="10.5703125" customWidth="1"/>
    <col min="8394" max="8394" width="9.140625" customWidth="1"/>
    <col min="8395" max="8397" width="12.140625" customWidth="1"/>
    <col min="8398" max="8398" width="9.85546875" customWidth="1"/>
    <col min="8399" max="8399" width="10.5703125" customWidth="1"/>
    <col min="8400" max="8400" width="9.140625" customWidth="1"/>
    <col min="8401" max="8403" width="12.140625" customWidth="1"/>
    <col min="8635" max="8635" width="36.85546875" customWidth="1"/>
    <col min="8636" max="8636" width="9.5703125" customWidth="1"/>
    <col min="8637" max="8637" width="10.7109375" customWidth="1"/>
    <col min="8638" max="8638" width="9.140625" customWidth="1"/>
    <col min="8639" max="8641" width="13.28515625" customWidth="1"/>
    <col min="8642" max="8642" width="9.5703125" customWidth="1"/>
    <col min="8643" max="8643" width="10.140625" customWidth="1"/>
    <col min="8644" max="8644" width="9.140625" customWidth="1"/>
    <col min="8645" max="8647" width="12" customWidth="1"/>
    <col min="8648" max="8648" width="9.85546875" customWidth="1"/>
    <col min="8649" max="8649" width="10.5703125" customWidth="1"/>
    <col min="8650" max="8650" width="9.140625" customWidth="1"/>
    <col min="8651" max="8653" width="12.140625" customWidth="1"/>
    <col min="8654" max="8654" width="9.85546875" customWidth="1"/>
    <col min="8655" max="8655" width="10.5703125" customWidth="1"/>
    <col min="8656" max="8656" width="9.140625" customWidth="1"/>
    <col min="8657" max="8659" width="12.140625" customWidth="1"/>
    <col min="8891" max="8891" width="36.85546875" customWidth="1"/>
    <col min="8892" max="8892" width="9.5703125" customWidth="1"/>
    <col min="8893" max="8893" width="10.7109375" customWidth="1"/>
    <col min="8894" max="8894" width="9.140625" customWidth="1"/>
    <col min="8895" max="8897" width="13.28515625" customWidth="1"/>
    <col min="8898" max="8898" width="9.5703125" customWidth="1"/>
    <col min="8899" max="8899" width="10.140625" customWidth="1"/>
    <col min="8900" max="8900" width="9.140625" customWidth="1"/>
    <col min="8901" max="8903" width="12" customWidth="1"/>
    <col min="8904" max="8904" width="9.85546875" customWidth="1"/>
    <col min="8905" max="8905" width="10.5703125" customWidth="1"/>
    <col min="8906" max="8906" width="9.140625" customWidth="1"/>
    <col min="8907" max="8909" width="12.140625" customWidth="1"/>
    <col min="8910" max="8910" width="9.85546875" customWidth="1"/>
    <col min="8911" max="8911" width="10.5703125" customWidth="1"/>
    <col min="8912" max="8912" width="9.140625" customWidth="1"/>
    <col min="8913" max="8915" width="12.140625" customWidth="1"/>
    <col min="9147" max="9147" width="36.85546875" customWidth="1"/>
    <col min="9148" max="9148" width="9.5703125" customWidth="1"/>
    <col min="9149" max="9149" width="10.7109375" customWidth="1"/>
    <col min="9150" max="9150" width="9.140625" customWidth="1"/>
    <col min="9151" max="9153" width="13.28515625" customWidth="1"/>
    <col min="9154" max="9154" width="9.5703125" customWidth="1"/>
    <col min="9155" max="9155" width="10.140625" customWidth="1"/>
    <col min="9156" max="9156" width="9.140625" customWidth="1"/>
    <col min="9157" max="9159" width="12" customWidth="1"/>
    <col min="9160" max="9160" width="9.85546875" customWidth="1"/>
    <col min="9161" max="9161" width="10.5703125" customWidth="1"/>
    <col min="9162" max="9162" width="9.140625" customWidth="1"/>
    <col min="9163" max="9165" width="12.140625" customWidth="1"/>
    <col min="9166" max="9166" width="9.85546875" customWidth="1"/>
    <col min="9167" max="9167" width="10.5703125" customWidth="1"/>
    <col min="9168" max="9168" width="9.140625" customWidth="1"/>
    <col min="9169" max="9171" width="12.140625" customWidth="1"/>
    <col min="9403" max="9403" width="36.85546875" customWidth="1"/>
    <col min="9404" max="9404" width="9.5703125" customWidth="1"/>
    <col min="9405" max="9405" width="10.7109375" customWidth="1"/>
    <col min="9406" max="9406" width="9.140625" customWidth="1"/>
    <col min="9407" max="9409" width="13.28515625" customWidth="1"/>
    <col min="9410" max="9410" width="9.5703125" customWidth="1"/>
    <col min="9411" max="9411" width="10.140625" customWidth="1"/>
    <col min="9412" max="9412" width="9.140625" customWidth="1"/>
    <col min="9413" max="9415" width="12" customWidth="1"/>
    <col min="9416" max="9416" width="9.85546875" customWidth="1"/>
    <col min="9417" max="9417" width="10.5703125" customWidth="1"/>
    <col min="9418" max="9418" width="9.140625" customWidth="1"/>
    <col min="9419" max="9421" width="12.140625" customWidth="1"/>
    <col min="9422" max="9422" width="9.85546875" customWidth="1"/>
    <col min="9423" max="9423" width="10.5703125" customWidth="1"/>
    <col min="9424" max="9424" width="9.140625" customWidth="1"/>
    <col min="9425" max="9427" width="12.140625" customWidth="1"/>
    <col min="9659" max="9659" width="36.85546875" customWidth="1"/>
    <col min="9660" max="9660" width="9.5703125" customWidth="1"/>
    <col min="9661" max="9661" width="10.7109375" customWidth="1"/>
    <col min="9662" max="9662" width="9.140625" customWidth="1"/>
    <col min="9663" max="9665" width="13.28515625" customWidth="1"/>
    <col min="9666" max="9666" width="9.5703125" customWidth="1"/>
    <col min="9667" max="9667" width="10.140625" customWidth="1"/>
    <col min="9668" max="9668" width="9.140625" customWidth="1"/>
    <col min="9669" max="9671" width="12" customWidth="1"/>
    <col min="9672" max="9672" width="9.85546875" customWidth="1"/>
    <col min="9673" max="9673" width="10.5703125" customWidth="1"/>
    <col min="9674" max="9674" width="9.140625" customWidth="1"/>
    <col min="9675" max="9677" width="12.140625" customWidth="1"/>
    <col min="9678" max="9678" width="9.85546875" customWidth="1"/>
    <col min="9679" max="9679" width="10.5703125" customWidth="1"/>
    <col min="9680" max="9680" width="9.140625" customWidth="1"/>
    <col min="9681" max="9683" width="12.140625" customWidth="1"/>
    <col min="9915" max="9915" width="36.85546875" customWidth="1"/>
    <col min="9916" max="9916" width="9.5703125" customWidth="1"/>
    <col min="9917" max="9917" width="10.7109375" customWidth="1"/>
    <col min="9918" max="9918" width="9.140625" customWidth="1"/>
    <col min="9919" max="9921" width="13.28515625" customWidth="1"/>
    <col min="9922" max="9922" width="9.5703125" customWidth="1"/>
    <col min="9923" max="9923" width="10.140625" customWidth="1"/>
    <col min="9924" max="9924" width="9.140625" customWidth="1"/>
    <col min="9925" max="9927" width="12" customWidth="1"/>
    <col min="9928" max="9928" width="9.85546875" customWidth="1"/>
    <col min="9929" max="9929" width="10.5703125" customWidth="1"/>
    <col min="9930" max="9930" width="9.140625" customWidth="1"/>
    <col min="9931" max="9933" width="12.140625" customWidth="1"/>
    <col min="9934" max="9934" width="9.85546875" customWidth="1"/>
    <col min="9935" max="9935" width="10.5703125" customWidth="1"/>
    <col min="9936" max="9936" width="9.140625" customWidth="1"/>
    <col min="9937" max="9939" width="12.140625" customWidth="1"/>
    <col min="10171" max="10171" width="36.85546875" customWidth="1"/>
    <col min="10172" max="10172" width="9.5703125" customWidth="1"/>
    <col min="10173" max="10173" width="10.7109375" customWidth="1"/>
    <col min="10174" max="10174" width="9.140625" customWidth="1"/>
    <col min="10175" max="10177" width="13.28515625" customWidth="1"/>
    <col min="10178" max="10178" width="9.5703125" customWidth="1"/>
    <col min="10179" max="10179" width="10.140625" customWidth="1"/>
    <col min="10180" max="10180" width="9.140625" customWidth="1"/>
    <col min="10181" max="10183" width="12" customWidth="1"/>
    <col min="10184" max="10184" width="9.85546875" customWidth="1"/>
    <col min="10185" max="10185" width="10.5703125" customWidth="1"/>
    <col min="10186" max="10186" width="9.140625" customWidth="1"/>
    <col min="10187" max="10189" width="12.140625" customWidth="1"/>
    <col min="10190" max="10190" width="9.85546875" customWidth="1"/>
    <col min="10191" max="10191" width="10.5703125" customWidth="1"/>
    <col min="10192" max="10192" width="9.140625" customWidth="1"/>
    <col min="10193" max="10195" width="12.140625" customWidth="1"/>
    <col min="10427" max="10427" width="36.85546875" customWidth="1"/>
    <col min="10428" max="10428" width="9.5703125" customWidth="1"/>
    <col min="10429" max="10429" width="10.7109375" customWidth="1"/>
    <col min="10430" max="10430" width="9.140625" customWidth="1"/>
    <col min="10431" max="10433" width="13.28515625" customWidth="1"/>
    <col min="10434" max="10434" width="9.5703125" customWidth="1"/>
    <col min="10435" max="10435" width="10.140625" customWidth="1"/>
    <col min="10436" max="10436" width="9.140625" customWidth="1"/>
    <col min="10437" max="10439" width="12" customWidth="1"/>
    <col min="10440" max="10440" width="9.85546875" customWidth="1"/>
    <col min="10441" max="10441" width="10.5703125" customWidth="1"/>
    <col min="10442" max="10442" width="9.140625" customWidth="1"/>
    <col min="10443" max="10445" width="12.140625" customWidth="1"/>
    <col min="10446" max="10446" width="9.85546875" customWidth="1"/>
    <col min="10447" max="10447" width="10.5703125" customWidth="1"/>
    <col min="10448" max="10448" width="9.140625" customWidth="1"/>
    <col min="10449" max="10451" width="12.140625" customWidth="1"/>
    <col min="10683" max="10683" width="36.85546875" customWidth="1"/>
    <col min="10684" max="10684" width="9.5703125" customWidth="1"/>
    <col min="10685" max="10685" width="10.7109375" customWidth="1"/>
    <col min="10686" max="10686" width="9.140625" customWidth="1"/>
    <col min="10687" max="10689" width="13.28515625" customWidth="1"/>
    <col min="10690" max="10690" width="9.5703125" customWidth="1"/>
    <col min="10691" max="10691" width="10.140625" customWidth="1"/>
    <col min="10692" max="10692" width="9.140625" customWidth="1"/>
    <col min="10693" max="10695" width="12" customWidth="1"/>
    <col min="10696" max="10696" width="9.85546875" customWidth="1"/>
    <col min="10697" max="10697" width="10.5703125" customWidth="1"/>
    <col min="10698" max="10698" width="9.140625" customWidth="1"/>
    <col min="10699" max="10701" width="12.140625" customWidth="1"/>
    <col min="10702" max="10702" width="9.85546875" customWidth="1"/>
    <col min="10703" max="10703" width="10.5703125" customWidth="1"/>
    <col min="10704" max="10704" width="9.140625" customWidth="1"/>
    <col min="10705" max="10707" width="12.140625" customWidth="1"/>
    <col min="10939" max="10939" width="36.85546875" customWidth="1"/>
    <col min="10940" max="10940" width="9.5703125" customWidth="1"/>
    <col min="10941" max="10941" width="10.7109375" customWidth="1"/>
    <col min="10942" max="10942" width="9.140625" customWidth="1"/>
    <col min="10943" max="10945" width="13.28515625" customWidth="1"/>
    <col min="10946" max="10946" width="9.5703125" customWidth="1"/>
    <col min="10947" max="10947" width="10.140625" customWidth="1"/>
    <col min="10948" max="10948" width="9.140625" customWidth="1"/>
    <col min="10949" max="10951" width="12" customWidth="1"/>
    <col min="10952" max="10952" width="9.85546875" customWidth="1"/>
    <col min="10953" max="10953" width="10.5703125" customWidth="1"/>
    <col min="10954" max="10954" width="9.140625" customWidth="1"/>
    <col min="10955" max="10957" width="12.140625" customWidth="1"/>
    <col min="10958" max="10958" width="9.85546875" customWidth="1"/>
    <col min="10959" max="10959" width="10.5703125" customWidth="1"/>
    <col min="10960" max="10960" width="9.140625" customWidth="1"/>
    <col min="10961" max="10963" width="12.140625" customWidth="1"/>
    <col min="11195" max="11195" width="36.85546875" customWidth="1"/>
    <col min="11196" max="11196" width="9.5703125" customWidth="1"/>
    <col min="11197" max="11197" width="10.7109375" customWidth="1"/>
    <col min="11198" max="11198" width="9.140625" customWidth="1"/>
    <col min="11199" max="11201" width="13.28515625" customWidth="1"/>
    <col min="11202" max="11202" width="9.5703125" customWidth="1"/>
    <col min="11203" max="11203" width="10.140625" customWidth="1"/>
    <col min="11204" max="11204" width="9.140625" customWidth="1"/>
    <col min="11205" max="11207" width="12" customWidth="1"/>
    <col min="11208" max="11208" width="9.85546875" customWidth="1"/>
    <col min="11209" max="11209" width="10.5703125" customWidth="1"/>
    <col min="11210" max="11210" width="9.140625" customWidth="1"/>
    <col min="11211" max="11213" width="12.140625" customWidth="1"/>
    <col min="11214" max="11214" width="9.85546875" customWidth="1"/>
    <col min="11215" max="11215" width="10.5703125" customWidth="1"/>
    <col min="11216" max="11216" width="9.140625" customWidth="1"/>
    <col min="11217" max="11219" width="12.140625" customWidth="1"/>
    <col min="11451" max="11451" width="36.85546875" customWidth="1"/>
    <col min="11452" max="11452" width="9.5703125" customWidth="1"/>
    <col min="11453" max="11453" width="10.7109375" customWidth="1"/>
    <col min="11454" max="11454" width="9.140625" customWidth="1"/>
    <col min="11455" max="11457" width="13.28515625" customWidth="1"/>
    <col min="11458" max="11458" width="9.5703125" customWidth="1"/>
    <col min="11459" max="11459" width="10.140625" customWidth="1"/>
    <col min="11460" max="11460" width="9.140625" customWidth="1"/>
    <col min="11461" max="11463" width="12" customWidth="1"/>
    <col min="11464" max="11464" width="9.85546875" customWidth="1"/>
    <col min="11465" max="11465" width="10.5703125" customWidth="1"/>
    <col min="11466" max="11466" width="9.140625" customWidth="1"/>
    <col min="11467" max="11469" width="12.140625" customWidth="1"/>
    <col min="11470" max="11470" width="9.85546875" customWidth="1"/>
    <col min="11471" max="11471" width="10.5703125" customWidth="1"/>
    <col min="11472" max="11472" width="9.140625" customWidth="1"/>
    <col min="11473" max="11475" width="12.140625" customWidth="1"/>
    <col min="11707" max="11707" width="36.85546875" customWidth="1"/>
    <col min="11708" max="11708" width="9.5703125" customWidth="1"/>
    <col min="11709" max="11709" width="10.7109375" customWidth="1"/>
    <col min="11710" max="11710" width="9.140625" customWidth="1"/>
    <col min="11711" max="11713" width="13.28515625" customWidth="1"/>
    <col min="11714" max="11714" width="9.5703125" customWidth="1"/>
    <col min="11715" max="11715" width="10.140625" customWidth="1"/>
    <col min="11716" max="11716" width="9.140625" customWidth="1"/>
    <col min="11717" max="11719" width="12" customWidth="1"/>
    <col min="11720" max="11720" width="9.85546875" customWidth="1"/>
    <col min="11721" max="11721" width="10.5703125" customWidth="1"/>
    <col min="11722" max="11722" width="9.140625" customWidth="1"/>
    <col min="11723" max="11725" width="12.140625" customWidth="1"/>
    <col min="11726" max="11726" width="9.85546875" customWidth="1"/>
    <col min="11727" max="11727" width="10.5703125" customWidth="1"/>
    <col min="11728" max="11728" width="9.140625" customWidth="1"/>
    <col min="11729" max="11731" width="12.140625" customWidth="1"/>
    <col min="11963" max="11963" width="36.85546875" customWidth="1"/>
    <col min="11964" max="11964" width="9.5703125" customWidth="1"/>
    <col min="11965" max="11965" width="10.7109375" customWidth="1"/>
    <col min="11966" max="11966" width="9.140625" customWidth="1"/>
    <col min="11967" max="11969" width="13.28515625" customWidth="1"/>
    <col min="11970" max="11970" width="9.5703125" customWidth="1"/>
    <col min="11971" max="11971" width="10.140625" customWidth="1"/>
    <col min="11972" max="11972" width="9.140625" customWidth="1"/>
    <col min="11973" max="11975" width="12" customWidth="1"/>
    <col min="11976" max="11976" width="9.85546875" customWidth="1"/>
    <col min="11977" max="11977" width="10.5703125" customWidth="1"/>
    <col min="11978" max="11978" width="9.140625" customWidth="1"/>
    <col min="11979" max="11981" width="12.140625" customWidth="1"/>
    <col min="11982" max="11982" width="9.85546875" customWidth="1"/>
    <col min="11983" max="11983" width="10.5703125" customWidth="1"/>
    <col min="11984" max="11984" width="9.140625" customWidth="1"/>
    <col min="11985" max="11987" width="12.140625" customWidth="1"/>
    <col min="12219" max="12219" width="36.85546875" customWidth="1"/>
    <col min="12220" max="12220" width="9.5703125" customWidth="1"/>
    <col min="12221" max="12221" width="10.7109375" customWidth="1"/>
    <col min="12222" max="12222" width="9.140625" customWidth="1"/>
    <col min="12223" max="12225" width="13.28515625" customWidth="1"/>
    <col min="12226" max="12226" width="9.5703125" customWidth="1"/>
    <col min="12227" max="12227" width="10.140625" customWidth="1"/>
    <col min="12228" max="12228" width="9.140625" customWidth="1"/>
    <col min="12229" max="12231" width="12" customWidth="1"/>
    <col min="12232" max="12232" width="9.85546875" customWidth="1"/>
    <col min="12233" max="12233" width="10.5703125" customWidth="1"/>
    <col min="12234" max="12234" width="9.140625" customWidth="1"/>
    <col min="12235" max="12237" width="12.140625" customWidth="1"/>
    <col min="12238" max="12238" width="9.85546875" customWidth="1"/>
    <col min="12239" max="12239" width="10.5703125" customWidth="1"/>
    <col min="12240" max="12240" width="9.140625" customWidth="1"/>
    <col min="12241" max="12243" width="12.140625" customWidth="1"/>
    <col min="12475" max="12475" width="36.85546875" customWidth="1"/>
    <col min="12476" max="12476" width="9.5703125" customWidth="1"/>
    <col min="12477" max="12477" width="10.7109375" customWidth="1"/>
    <col min="12478" max="12478" width="9.140625" customWidth="1"/>
    <col min="12479" max="12481" width="13.28515625" customWidth="1"/>
    <col min="12482" max="12482" width="9.5703125" customWidth="1"/>
    <col min="12483" max="12483" width="10.140625" customWidth="1"/>
    <col min="12484" max="12484" width="9.140625" customWidth="1"/>
    <col min="12485" max="12487" width="12" customWidth="1"/>
    <col min="12488" max="12488" width="9.85546875" customWidth="1"/>
    <col min="12489" max="12489" width="10.5703125" customWidth="1"/>
    <col min="12490" max="12490" width="9.140625" customWidth="1"/>
    <col min="12491" max="12493" width="12.140625" customWidth="1"/>
    <col min="12494" max="12494" width="9.85546875" customWidth="1"/>
    <col min="12495" max="12495" width="10.5703125" customWidth="1"/>
    <col min="12496" max="12496" width="9.140625" customWidth="1"/>
    <col min="12497" max="12499" width="12.140625" customWidth="1"/>
    <col min="12731" max="12731" width="36.85546875" customWidth="1"/>
    <col min="12732" max="12732" width="9.5703125" customWidth="1"/>
    <col min="12733" max="12733" width="10.7109375" customWidth="1"/>
    <col min="12734" max="12734" width="9.140625" customWidth="1"/>
    <col min="12735" max="12737" width="13.28515625" customWidth="1"/>
    <col min="12738" max="12738" width="9.5703125" customWidth="1"/>
    <col min="12739" max="12739" width="10.140625" customWidth="1"/>
    <col min="12740" max="12740" width="9.140625" customWidth="1"/>
    <col min="12741" max="12743" width="12" customWidth="1"/>
    <col min="12744" max="12744" width="9.85546875" customWidth="1"/>
    <col min="12745" max="12745" width="10.5703125" customWidth="1"/>
    <col min="12746" max="12746" width="9.140625" customWidth="1"/>
    <col min="12747" max="12749" width="12.140625" customWidth="1"/>
    <col min="12750" max="12750" width="9.85546875" customWidth="1"/>
    <col min="12751" max="12751" width="10.5703125" customWidth="1"/>
    <col min="12752" max="12752" width="9.140625" customWidth="1"/>
    <col min="12753" max="12755" width="12.140625" customWidth="1"/>
    <col min="12987" max="12987" width="36.85546875" customWidth="1"/>
    <col min="12988" max="12988" width="9.5703125" customWidth="1"/>
    <col min="12989" max="12989" width="10.7109375" customWidth="1"/>
    <col min="12990" max="12990" width="9.140625" customWidth="1"/>
    <col min="12991" max="12993" width="13.28515625" customWidth="1"/>
    <col min="12994" max="12994" width="9.5703125" customWidth="1"/>
    <col min="12995" max="12995" width="10.140625" customWidth="1"/>
    <col min="12996" max="12996" width="9.140625" customWidth="1"/>
    <col min="12997" max="12999" width="12" customWidth="1"/>
    <col min="13000" max="13000" width="9.85546875" customWidth="1"/>
    <col min="13001" max="13001" width="10.5703125" customWidth="1"/>
    <col min="13002" max="13002" width="9.140625" customWidth="1"/>
    <col min="13003" max="13005" width="12.140625" customWidth="1"/>
    <col min="13006" max="13006" width="9.85546875" customWidth="1"/>
    <col min="13007" max="13007" width="10.5703125" customWidth="1"/>
    <col min="13008" max="13008" width="9.140625" customWidth="1"/>
    <col min="13009" max="13011" width="12.140625" customWidth="1"/>
    <col min="13243" max="13243" width="36.85546875" customWidth="1"/>
    <col min="13244" max="13244" width="9.5703125" customWidth="1"/>
    <col min="13245" max="13245" width="10.7109375" customWidth="1"/>
    <col min="13246" max="13246" width="9.140625" customWidth="1"/>
    <col min="13247" max="13249" width="13.28515625" customWidth="1"/>
    <col min="13250" max="13250" width="9.5703125" customWidth="1"/>
    <col min="13251" max="13251" width="10.140625" customWidth="1"/>
    <col min="13252" max="13252" width="9.140625" customWidth="1"/>
    <col min="13253" max="13255" width="12" customWidth="1"/>
    <col min="13256" max="13256" width="9.85546875" customWidth="1"/>
    <col min="13257" max="13257" width="10.5703125" customWidth="1"/>
    <col min="13258" max="13258" width="9.140625" customWidth="1"/>
    <col min="13259" max="13261" width="12.140625" customWidth="1"/>
    <col min="13262" max="13262" width="9.85546875" customWidth="1"/>
    <col min="13263" max="13263" width="10.5703125" customWidth="1"/>
    <col min="13264" max="13264" width="9.140625" customWidth="1"/>
    <col min="13265" max="13267" width="12.140625" customWidth="1"/>
    <col min="13499" max="13499" width="36.85546875" customWidth="1"/>
    <col min="13500" max="13500" width="9.5703125" customWidth="1"/>
    <col min="13501" max="13501" width="10.7109375" customWidth="1"/>
    <col min="13502" max="13502" width="9.140625" customWidth="1"/>
    <col min="13503" max="13505" width="13.28515625" customWidth="1"/>
    <col min="13506" max="13506" width="9.5703125" customWidth="1"/>
    <col min="13507" max="13507" width="10.140625" customWidth="1"/>
    <col min="13508" max="13508" width="9.140625" customWidth="1"/>
    <col min="13509" max="13511" width="12" customWidth="1"/>
    <col min="13512" max="13512" width="9.85546875" customWidth="1"/>
    <col min="13513" max="13513" width="10.5703125" customWidth="1"/>
    <col min="13514" max="13514" width="9.140625" customWidth="1"/>
    <col min="13515" max="13517" width="12.140625" customWidth="1"/>
    <col min="13518" max="13518" width="9.85546875" customWidth="1"/>
    <col min="13519" max="13519" width="10.5703125" customWidth="1"/>
    <col min="13520" max="13520" width="9.140625" customWidth="1"/>
    <col min="13521" max="13523" width="12.140625" customWidth="1"/>
    <col min="13755" max="13755" width="36.85546875" customWidth="1"/>
    <col min="13756" max="13756" width="9.5703125" customWidth="1"/>
    <col min="13757" max="13757" width="10.7109375" customWidth="1"/>
    <col min="13758" max="13758" width="9.140625" customWidth="1"/>
    <col min="13759" max="13761" width="13.28515625" customWidth="1"/>
    <col min="13762" max="13762" width="9.5703125" customWidth="1"/>
    <col min="13763" max="13763" width="10.140625" customWidth="1"/>
    <col min="13764" max="13764" width="9.140625" customWidth="1"/>
    <col min="13765" max="13767" width="12" customWidth="1"/>
    <col min="13768" max="13768" width="9.85546875" customWidth="1"/>
    <col min="13769" max="13769" width="10.5703125" customWidth="1"/>
    <col min="13770" max="13770" width="9.140625" customWidth="1"/>
    <col min="13771" max="13773" width="12.140625" customWidth="1"/>
    <col min="13774" max="13774" width="9.85546875" customWidth="1"/>
    <col min="13775" max="13775" width="10.5703125" customWidth="1"/>
    <col min="13776" max="13776" width="9.140625" customWidth="1"/>
    <col min="13777" max="13779" width="12.140625" customWidth="1"/>
    <col min="14011" max="14011" width="36.85546875" customWidth="1"/>
    <col min="14012" max="14012" width="9.5703125" customWidth="1"/>
    <col min="14013" max="14013" width="10.7109375" customWidth="1"/>
    <col min="14014" max="14014" width="9.140625" customWidth="1"/>
    <col min="14015" max="14017" width="13.28515625" customWidth="1"/>
    <col min="14018" max="14018" width="9.5703125" customWidth="1"/>
    <col min="14019" max="14019" width="10.140625" customWidth="1"/>
    <col min="14020" max="14020" width="9.140625" customWidth="1"/>
    <col min="14021" max="14023" width="12" customWidth="1"/>
    <col min="14024" max="14024" width="9.85546875" customWidth="1"/>
    <col min="14025" max="14025" width="10.5703125" customWidth="1"/>
    <col min="14026" max="14026" width="9.140625" customWidth="1"/>
    <col min="14027" max="14029" width="12.140625" customWidth="1"/>
    <col min="14030" max="14030" width="9.85546875" customWidth="1"/>
    <col min="14031" max="14031" width="10.5703125" customWidth="1"/>
    <col min="14032" max="14032" width="9.140625" customWidth="1"/>
    <col min="14033" max="14035" width="12.140625" customWidth="1"/>
    <col min="14267" max="14267" width="36.85546875" customWidth="1"/>
    <col min="14268" max="14268" width="9.5703125" customWidth="1"/>
    <col min="14269" max="14269" width="10.7109375" customWidth="1"/>
    <col min="14270" max="14270" width="9.140625" customWidth="1"/>
    <col min="14271" max="14273" width="13.28515625" customWidth="1"/>
    <col min="14274" max="14274" width="9.5703125" customWidth="1"/>
    <col min="14275" max="14275" width="10.140625" customWidth="1"/>
    <col min="14276" max="14276" width="9.140625" customWidth="1"/>
    <col min="14277" max="14279" width="12" customWidth="1"/>
    <col min="14280" max="14280" width="9.85546875" customWidth="1"/>
    <col min="14281" max="14281" width="10.5703125" customWidth="1"/>
    <col min="14282" max="14282" width="9.140625" customWidth="1"/>
    <col min="14283" max="14285" width="12.140625" customWidth="1"/>
    <col min="14286" max="14286" width="9.85546875" customWidth="1"/>
    <col min="14287" max="14287" width="10.5703125" customWidth="1"/>
    <col min="14288" max="14288" width="9.140625" customWidth="1"/>
    <col min="14289" max="14291" width="12.140625" customWidth="1"/>
    <col min="14523" max="14523" width="36.85546875" customWidth="1"/>
    <col min="14524" max="14524" width="9.5703125" customWidth="1"/>
    <col min="14525" max="14525" width="10.7109375" customWidth="1"/>
    <col min="14526" max="14526" width="9.140625" customWidth="1"/>
    <col min="14527" max="14529" width="13.28515625" customWidth="1"/>
    <col min="14530" max="14530" width="9.5703125" customWidth="1"/>
    <col min="14531" max="14531" width="10.140625" customWidth="1"/>
    <col min="14532" max="14532" width="9.140625" customWidth="1"/>
    <col min="14533" max="14535" width="12" customWidth="1"/>
    <col min="14536" max="14536" width="9.85546875" customWidth="1"/>
    <col min="14537" max="14537" width="10.5703125" customWidth="1"/>
    <col min="14538" max="14538" width="9.140625" customWidth="1"/>
    <col min="14539" max="14541" width="12.140625" customWidth="1"/>
    <col min="14542" max="14542" width="9.85546875" customWidth="1"/>
    <col min="14543" max="14543" width="10.5703125" customWidth="1"/>
    <col min="14544" max="14544" width="9.140625" customWidth="1"/>
    <col min="14545" max="14547" width="12.140625" customWidth="1"/>
    <col min="14779" max="14779" width="36.85546875" customWidth="1"/>
    <col min="14780" max="14780" width="9.5703125" customWidth="1"/>
    <col min="14781" max="14781" width="10.7109375" customWidth="1"/>
    <col min="14782" max="14782" width="9.140625" customWidth="1"/>
    <col min="14783" max="14785" width="13.28515625" customWidth="1"/>
    <col min="14786" max="14786" width="9.5703125" customWidth="1"/>
    <col min="14787" max="14787" width="10.140625" customWidth="1"/>
    <col min="14788" max="14788" width="9.140625" customWidth="1"/>
    <col min="14789" max="14791" width="12" customWidth="1"/>
    <col min="14792" max="14792" width="9.85546875" customWidth="1"/>
    <col min="14793" max="14793" width="10.5703125" customWidth="1"/>
    <col min="14794" max="14794" width="9.140625" customWidth="1"/>
    <col min="14795" max="14797" width="12.140625" customWidth="1"/>
    <col min="14798" max="14798" width="9.85546875" customWidth="1"/>
    <col min="14799" max="14799" width="10.5703125" customWidth="1"/>
    <col min="14800" max="14800" width="9.140625" customWidth="1"/>
    <col min="14801" max="14803" width="12.140625" customWidth="1"/>
    <col min="15035" max="15035" width="36.85546875" customWidth="1"/>
    <col min="15036" max="15036" width="9.5703125" customWidth="1"/>
    <col min="15037" max="15037" width="10.7109375" customWidth="1"/>
    <col min="15038" max="15038" width="9.140625" customWidth="1"/>
    <col min="15039" max="15041" width="13.28515625" customWidth="1"/>
    <col min="15042" max="15042" width="9.5703125" customWidth="1"/>
    <col min="15043" max="15043" width="10.140625" customWidth="1"/>
    <col min="15044" max="15044" width="9.140625" customWidth="1"/>
    <col min="15045" max="15047" width="12" customWidth="1"/>
    <col min="15048" max="15048" width="9.85546875" customWidth="1"/>
    <col min="15049" max="15049" width="10.5703125" customWidth="1"/>
    <col min="15050" max="15050" width="9.140625" customWidth="1"/>
    <col min="15051" max="15053" width="12.140625" customWidth="1"/>
    <col min="15054" max="15054" width="9.85546875" customWidth="1"/>
    <col min="15055" max="15055" width="10.5703125" customWidth="1"/>
    <col min="15056" max="15056" width="9.140625" customWidth="1"/>
    <col min="15057" max="15059" width="12.140625" customWidth="1"/>
    <col min="15291" max="15291" width="36.85546875" customWidth="1"/>
    <col min="15292" max="15292" width="9.5703125" customWidth="1"/>
    <col min="15293" max="15293" width="10.7109375" customWidth="1"/>
    <col min="15294" max="15294" width="9.140625" customWidth="1"/>
    <col min="15295" max="15297" width="13.28515625" customWidth="1"/>
    <col min="15298" max="15298" width="9.5703125" customWidth="1"/>
    <col min="15299" max="15299" width="10.140625" customWidth="1"/>
    <col min="15300" max="15300" width="9.140625" customWidth="1"/>
    <col min="15301" max="15303" width="12" customWidth="1"/>
    <col min="15304" max="15304" width="9.85546875" customWidth="1"/>
    <col min="15305" max="15305" width="10.5703125" customWidth="1"/>
    <col min="15306" max="15306" width="9.140625" customWidth="1"/>
    <col min="15307" max="15309" width="12.140625" customWidth="1"/>
    <col min="15310" max="15310" width="9.85546875" customWidth="1"/>
    <col min="15311" max="15311" width="10.5703125" customWidth="1"/>
    <col min="15312" max="15312" width="9.140625" customWidth="1"/>
    <col min="15313" max="15315" width="12.140625" customWidth="1"/>
    <col min="15547" max="15547" width="36.85546875" customWidth="1"/>
    <col min="15548" max="15548" width="9.5703125" customWidth="1"/>
    <col min="15549" max="15549" width="10.7109375" customWidth="1"/>
    <col min="15550" max="15550" width="9.140625" customWidth="1"/>
    <col min="15551" max="15553" width="13.28515625" customWidth="1"/>
    <col min="15554" max="15554" width="9.5703125" customWidth="1"/>
    <col min="15555" max="15555" width="10.140625" customWidth="1"/>
    <col min="15556" max="15556" width="9.140625" customWidth="1"/>
    <col min="15557" max="15559" width="12" customWidth="1"/>
    <col min="15560" max="15560" width="9.85546875" customWidth="1"/>
    <col min="15561" max="15561" width="10.5703125" customWidth="1"/>
    <col min="15562" max="15562" width="9.140625" customWidth="1"/>
    <col min="15563" max="15565" width="12.140625" customWidth="1"/>
    <col min="15566" max="15566" width="9.85546875" customWidth="1"/>
    <col min="15567" max="15567" width="10.5703125" customWidth="1"/>
    <col min="15568" max="15568" width="9.140625" customWidth="1"/>
    <col min="15569" max="15571" width="12.140625" customWidth="1"/>
    <col min="15803" max="15803" width="36.85546875" customWidth="1"/>
    <col min="15804" max="15804" width="9.5703125" customWidth="1"/>
    <col min="15805" max="15805" width="10.7109375" customWidth="1"/>
    <col min="15806" max="15806" width="9.140625" customWidth="1"/>
    <col min="15807" max="15809" width="13.28515625" customWidth="1"/>
    <col min="15810" max="15810" width="9.5703125" customWidth="1"/>
    <col min="15811" max="15811" width="10.140625" customWidth="1"/>
    <col min="15812" max="15812" width="9.140625" customWidth="1"/>
    <col min="15813" max="15815" width="12" customWidth="1"/>
    <col min="15816" max="15816" width="9.85546875" customWidth="1"/>
    <col min="15817" max="15817" width="10.5703125" customWidth="1"/>
    <col min="15818" max="15818" width="9.140625" customWidth="1"/>
    <col min="15819" max="15821" width="12.140625" customWidth="1"/>
    <col min="15822" max="15822" width="9.85546875" customWidth="1"/>
    <col min="15823" max="15823" width="10.5703125" customWidth="1"/>
    <col min="15824" max="15824" width="9.140625" customWidth="1"/>
    <col min="15825" max="15827" width="12.140625" customWidth="1"/>
    <col min="16059" max="16059" width="36.85546875" customWidth="1"/>
    <col min="16060" max="16060" width="9.5703125" customWidth="1"/>
    <col min="16061" max="16061" width="10.7109375" customWidth="1"/>
    <col min="16062" max="16062" width="9.140625" customWidth="1"/>
    <col min="16063" max="16065" width="13.28515625" customWidth="1"/>
    <col min="16066" max="16066" width="9.5703125" customWidth="1"/>
    <col min="16067" max="16067" width="10.140625" customWidth="1"/>
    <col min="16068" max="16068" width="9.140625" customWidth="1"/>
    <col min="16069" max="16071" width="12" customWidth="1"/>
    <col min="16072" max="16072" width="9.85546875" customWidth="1"/>
    <col min="16073" max="16073" width="10.5703125" customWidth="1"/>
    <col min="16074" max="16074" width="9.140625" customWidth="1"/>
    <col min="16075" max="16077" width="12.140625" customWidth="1"/>
    <col min="16078" max="16078" width="9.85546875" customWidth="1"/>
    <col min="16079" max="16079" width="10.5703125" customWidth="1"/>
    <col min="16080" max="16080" width="9.140625" customWidth="1"/>
    <col min="16081" max="16083" width="12.140625" customWidth="1"/>
  </cols>
  <sheetData>
    <row r="1" spans="1:12" hidden="1"/>
    <row r="2" spans="1:12" ht="21" customHeight="1">
      <c r="A2" s="27" t="s">
        <v>2</v>
      </c>
      <c r="B2" s="27"/>
      <c r="C2" s="27"/>
      <c r="D2" s="27"/>
      <c r="E2" s="27"/>
    </row>
    <row r="3" spans="1:12" ht="21" customHeight="1">
      <c r="A3" s="27" t="s">
        <v>43</v>
      </c>
      <c r="B3" s="27"/>
      <c r="C3" s="27"/>
      <c r="D3" s="27"/>
      <c r="E3" s="27"/>
    </row>
    <row r="4" spans="1:12" ht="21" customHeight="1">
      <c r="A4" s="26"/>
      <c r="B4" s="26"/>
      <c r="C4" s="27" t="s">
        <v>44</v>
      </c>
      <c r="D4" s="27"/>
      <c r="E4" s="27"/>
    </row>
    <row r="5" spans="1:12" ht="24" customHeight="1">
      <c r="A5" s="31"/>
      <c r="B5" s="31"/>
      <c r="C5" s="31"/>
      <c r="D5" s="27"/>
      <c r="E5" s="27"/>
    </row>
    <row r="6" spans="1:12" ht="24" customHeight="1">
      <c r="A6" s="37" t="s">
        <v>41</v>
      </c>
      <c r="B6" s="38"/>
      <c r="C6" s="38"/>
      <c r="D6" s="39"/>
      <c r="E6" s="25">
        <v>2920.1</v>
      </c>
    </row>
    <row r="7" spans="1:12" s="49" customFormat="1" ht="24" customHeight="1">
      <c r="A7" s="37" t="s">
        <v>46</v>
      </c>
      <c r="B7" s="38"/>
      <c r="C7" s="38"/>
      <c r="D7" s="39"/>
      <c r="E7" s="48">
        <v>1842.7</v>
      </c>
    </row>
    <row r="8" spans="1:12" ht="24" customHeight="1">
      <c r="A8" s="37" t="s">
        <v>45</v>
      </c>
      <c r="B8" s="38"/>
      <c r="C8" s="38"/>
      <c r="D8" s="39"/>
      <c r="E8" s="25">
        <v>711.1</v>
      </c>
    </row>
    <row r="9" spans="1:12" ht="42.75" customHeight="1">
      <c r="A9" s="36" t="s">
        <v>40</v>
      </c>
      <c r="B9" s="36"/>
      <c r="C9" s="36"/>
      <c r="D9" s="36"/>
      <c r="E9" s="36"/>
      <c r="F9" s="1"/>
      <c r="G9" s="1"/>
      <c r="H9" s="1"/>
      <c r="I9" s="1"/>
      <c r="J9" s="1"/>
      <c r="K9" s="1"/>
      <c r="L9" s="1"/>
    </row>
    <row r="10" spans="1:12" ht="51.75" customHeight="1">
      <c r="A10" s="15" t="s">
        <v>5</v>
      </c>
      <c r="B10" s="15" t="s">
        <v>0</v>
      </c>
      <c r="C10" s="14" t="s">
        <v>1</v>
      </c>
      <c r="D10" s="14" t="s">
        <v>32</v>
      </c>
      <c r="E10" s="19" t="s">
        <v>33</v>
      </c>
    </row>
    <row r="11" spans="1:12" ht="24" customHeight="1">
      <c r="A11" s="35" t="s">
        <v>37</v>
      </c>
      <c r="B11" s="35"/>
      <c r="C11" s="35"/>
      <c r="D11" s="35"/>
      <c r="E11" s="35"/>
    </row>
    <row r="12" spans="1:12" ht="52.5" customHeight="1">
      <c r="A12" s="29" t="s">
        <v>6</v>
      </c>
      <c r="B12" s="4" t="s">
        <v>22</v>
      </c>
      <c r="C12" s="16">
        <v>355.96</v>
      </c>
      <c r="D12" s="16">
        <f>ROUND((C12*10/100)+C12,2)</f>
        <v>391.56</v>
      </c>
      <c r="E12" s="16">
        <f>ROUND((C12*20/100)+C12,2)</f>
        <v>427.15</v>
      </c>
    </row>
    <row r="13" spans="1:12" ht="26.25" customHeight="1">
      <c r="A13" s="29"/>
      <c r="B13" s="4" t="s">
        <v>23</v>
      </c>
      <c r="C13" s="16" t="s">
        <v>10</v>
      </c>
      <c r="D13" s="16" t="s">
        <v>10</v>
      </c>
      <c r="E13" s="16" t="s">
        <v>10</v>
      </c>
    </row>
    <row r="14" spans="1:12" ht="49.5" customHeight="1">
      <c r="A14" s="29"/>
      <c r="B14" s="4" t="s">
        <v>24</v>
      </c>
      <c r="C14" s="16" t="s">
        <v>10</v>
      </c>
      <c r="D14" s="16" t="s">
        <v>10</v>
      </c>
      <c r="E14" s="16" t="s">
        <v>10</v>
      </c>
    </row>
    <row r="15" spans="1:12" ht="51" customHeight="1">
      <c r="A15" s="29"/>
      <c r="B15" s="4" t="s">
        <v>25</v>
      </c>
      <c r="C15" s="16" t="s">
        <v>10</v>
      </c>
      <c r="D15" s="16" t="s">
        <v>10</v>
      </c>
      <c r="E15" s="16" t="s">
        <v>10</v>
      </c>
    </row>
    <row r="16" spans="1:12" ht="46.5" customHeight="1">
      <c r="A16" s="29"/>
      <c r="B16" s="3" t="s">
        <v>26</v>
      </c>
      <c r="C16" s="5">
        <v>91</v>
      </c>
      <c r="D16" s="16">
        <f>ROUND((C16*10/100)+C16,2)</f>
        <v>100.1</v>
      </c>
      <c r="E16" s="16">
        <f>ROUND((C16*20/100)+C16,2)</f>
        <v>109.2</v>
      </c>
    </row>
    <row r="17" spans="1:5" ht="93" customHeight="1">
      <c r="A17" s="30"/>
      <c r="B17" s="3" t="s">
        <v>19</v>
      </c>
      <c r="C17" s="5">
        <v>1188</v>
      </c>
      <c r="D17" s="16">
        <f>ROUND((C17*10/100)+C17,2)</f>
        <v>1306.8</v>
      </c>
      <c r="E17" s="16">
        <f>ROUND((C17*20/100)+C17,2)</f>
        <v>1425.6</v>
      </c>
    </row>
    <row r="18" spans="1:5" ht="26.25" customHeight="1">
      <c r="A18" s="32" t="s">
        <v>4</v>
      </c>
      <c r="B18" s="33"/>
      <c r="C18" s="21">
        <f>SUM(C12:C17)</f>
        <v>1634.96</v>
      </c>
      <c r="D18" s="21">
        <f>SUM(D12:D17)</f>
        <v>1798.46</v>
      </c>
      <c r="E18" s="21">
        <f>SUM(E12:E17)</f>
        <v>1961.9499999999998</v>
      </c>
    </row>
    <row r="19" spans="1:5" ht="51.75" customHeight="1">
      <c r="A19" s="29" t="s">
        <v>29</v>
      </c>
      <c r="B19" s="4" t="s">
        <v>22</v>
      </c>
      <c r="C19" s="16">
        <v>355.96</v>
      </c>
      <c r="D19" s="16">
        <f>ROUND((C19*10/100)+C19,2)</f>
        <v>391.56</v>
      </c>
      <c r="E19" s="16">
        <f>ROUND((C19*20/100)+C19,2)</f>
        <v>427.15</v>
      </c>
    </row>
    <row r="20" spans="1:5" ht="24" customHeight="1">
      <c r="A20" s="29"/>
      <c r="B20" s="4" t="s">
        <v>23</v>
      </c>
      <c r="C20" s="16" t="s">
        <v>10</v>
      </c>
      <c r="D20" s="16" t="s">
        <v>10</v>
      </c>
      <c r="E20" s="16" t="s">
        <v>10</v>
      </c>
    </row>
    <row r="21" spans="1:5" ht="47.25" customHeight="1">
      <c r="A21" s="29"/>
      <c r="B21" s="4" t="s">
        <v>24</v>
      </c>
      <c r="C21" s="16" t="s">
        <v>10</v>
      </c>
      <c r="D21" s="16" t="s">
        <v>10</v>
      </c>
      <c r="E21" s="16" t="s">
        <v>10</v>
      </c>
    </row>
    <row r="22" spans="1:5" ht="55.5" customHeight="1">
      <c r="A22" s="29"/>
      <c r="B22" s="4" t="s">
        <v>25</v>
      </c>
      <c r="C22" s="16" t="s">
        <v>10</v>
      </c>
      <c r="D22" s="16" t="s">
        <v>10</v>
      </c>
      <c r="E22" s="16" t="s">
        <v>10</v>
      </c>
    </row>
    <row r="23" spans="1:5" ht="58.5" customHeight="1">
      <c r="A23" s="29"/>
      <c r="B23" s="3" t="s">
        <v>26</v>
      </c>
      <c r="C23" s="5">
        <v>91</v>
      </c>
      <c r="D23" s="16">
        <f t="shared" ref="D23:D27" si="0">ROUND((C23*10/100)+C23,2)</f>
        <v>100.1</v>
      </c>
      <c r="E23" s="16">
        <f t="shared" ref="E23:E25" si="1">ROUND((C23*20/100)+C23,2)</f>
        <v>109.2</v>
      </c>
    </row>
    <row r="24" spans="1:5" ht="94.5" customHeight="1">
      <c r="A24" s="29"/>
      <c r="B24" s="3" t="s">
        <v>19</v>
      </c>
      <c r="C24" s="5">
        <v>1188</v>
      </c>
      <c r="D24" s="16">
        <f t="shared" si="0"/>
        <v>1306.8</v>
      </c>
      <c r="E24" s="16">
        <f t="shared" si="1"/>
        <v>1425.6</v>
      </c>
    </row>
    <row r="25" spans="1:5" ht="75" customHeight="1">
      <c r="A25" s="30"/>
      <c r="B25" s="3" t="s">
        <v>27</v>
      </c>
      <c r="C25" s="5">
        <v>906</v>
      </c>
      <c r="D25" s="16">
        <f t="shared" si="0"/>
        <v>996.6</v>
      </c>
      <c r="E25" s="16">
        <f t="shared" si="1"/>
        <v>1087.2</v>
      </c>
    </row>
    <row r="26" spans="1:5" ht="29.25" customHeight="1">
      <c r="A26" s="32" t="s">
        <v>4</v>
      </c>
      <c r="B26" s="33"/>
      <c r="C26" s="21">
        <f>SUM(C19:C25)</f>
        <v>2540.96</v>
      </c>
      <c r="D26" s="21">
        <f t="shared" ref="D26:E26" si="2">SUM(D19:D25)</f>
        <v>2795.06</v>
      </c>
      <c r="E26" s="21">
        <f t="shared" si="2"/>
        <v>3049.1499999999996</v>
      </c>
    </row>
    <row r="27" spans="1:5" ht="49.5" customHeight="1">
      <c r="A27" s="43" t="s">
        <v>34</v>
      </c>
      <c r="B27" s="4" t="s">
        <v>22</v>
      </c>
      <c r="C27" s="16">
        <v>355.96</v>
      </c>
      <c r="D27" s="16">
        <f t="shared" si="0"/>
        <v>391.56</v>
      </c>
      <c r="E27" s="16">
        <f t="shared" ref="E27" si="3">ROUND((C27*20/100)+C27,2)</f>
        <v>427.15</v>
      </c>
    </row>
    <row r="28" spans="1:5" ht="34.5" customHeight="1">
      <c r="A28" s="29"/>
      <c r="B28" s="4" t="s">
        <v>23</v>
      </c>
      <c r="C28" s="16" t="s">
        <v>10</v>
      </c>
      <c r="D28" s="16" t="s">
        <v>10</v>
      </c>
      <c r="E28" s="16" t="s">
        <v>10</v>
      </c>
    </row>
    <row r="29" spans="1:5" ht="42.75" customHeight="1">
      <c r="A29" s="29"/>
      <c r="B29" s="4" t="s">
        <v>24</v>
      </c>
      <c r="C29" s="16" t="s">
        <v>10</v>
      </c>
      <c r="D29" s="16" t="s">
        <v>10</v>
      </c>
      <c r="E29" s="16" t="s">
        <v>10</v>
      </c>
    </row>
    <row r="30" spans="1:5" ht="63.75" customHeight="1">
      <c r="A30" s="29"/>
      <c r="B30" s="4" t="s">
        <v>25</v>
      </c>
      <c r="C30" s="16" t="s">
        <v>10</v>
      </c>
      <c r="D30" s="16" t="s">
        <v>10</v>
      </c>
      <c r="E30" s="16" t="s">
        <v>10</v>
      </c>
    </row>
    <row r="31" spans="1:5" ht="52.5" customHeight="1">
      <c r="A31" s="29"/>
      <c r="B31" s="3" t="s">
        <v>26</v>
      </c>
      <c r="C31" s="5">
        <v>91</v>
      </c>
      <c r="D31" s="16">
        <f t="shared" ref="D31:D33" si="4">ROUND((C31*10/100)+C31,2)</f>
        <v>100.1</v>
      </c>
      <c r="E31" s="16">
        <f t="shared" ref="E31" si="5">ROUND((C31*20/100)+C31,2)</f>
        <v>109.2</v>
      </c>
    </row>
    <row r="32" spans="1:5" ht="29.25" customHeight="1">
      <c r="A32" s="32" t="s">
        <v>4</v>
      </c>
      <c r="B32" s="33"/>
      <c r="C32" s="21">
        <f>SUM(C27:C31)</f>
        <v>446.96</v>
      </c>
      <c r="D32" s="21">
        <f>SUM(D27:D31)</f>
        <v>491.65999999999997</v>
      </c>
      <c r="E32" s="21">
        <f>SUM(E27:E31)</f>
        <v>536.35</v>
      </c>
    </row>
    <row r="33" spans="1:5" ht="56.25" customHeight="1">
      <c r="A33" s="29" t="s">
        <v>7</v>
      </c>
      <c r="B33" s="4" t="s">
        <v>22</v>
      </c>
      <c r="C33" s="16">
        <v>355.96</v>
      </c>
      <c r="D33" s="16">
        <f t="shared" si="4"/>
        <v>391.56</v>
      </c>
      <c r="E33" s="16">
        <f t="shared" ref="E33" si="6">ROUND((C33*20/100)+C33,2)</f>
        <v>427.15</v>
      </c>
    </row>
    <row r="34" spans="1:5" ht="34.5" customHeight="1">
      <c r="A34" s="29"/>
      <c r="B34" s="4" t="s">
        <v>23</v>
      </c>
      <c r="C34" s="16" t="s">
        <v>10</v>
      </c>
      <c r="D34" s="16" t="s">
        <v>10</v>
      </c>
      <c r="E34" s="16" t="s">
        <v>10</v>
      </c>
    </row>
    <row r="35" spans="1:5" ht="42.75" customHeight="1">
      <c r="A35" s="29"/>
      <c r="B35" s="4" t="s">
        <v>24</v>
      </c>
      <c r="C35" s="16" t="s">
        <v>10</v>
      </c>
      <c r="D35" s="16" t="s">
        <v>10</v>
      </c>
      <c r="E35" s="16" t="s">
        <v>10</v>
      </c>
    </row>
    <row r="36" spans="1:5" ht="51" customHeight="1">
      <c r="A36" s="29"/>
      <c r="B36" s="4" t="s">
        <v>25</v>
      </c>
      <c r="C36" s="16" t="s">
        <v>10</v>
      </c>
      <c r="D36" s="16" t="s">
        <v>10</v>
      </c>
      <c r="E36" s="16" t="s">
        <v>10</v>
      </c>
    </row>
    <row r="37" spans="1:5" ht="57" customHeight="1">
      <c r="A37" s="29"/>
      <c r="B37" s="3" t="s">
        <v>26</v>
      </c>
      <c r="C37" s="5">
        <v>91</v>
      </c>
      <c r="D37" s="16">
        <f t="shared" ref="D37:D38" si="7">ROUND((C37*10/100)+C37,2)</f>
        <v>100.1</v>
      </c>
      <c r="E37" s="16">
        <f t="shared" ref="E37:E38" si="8">ROUND((C37*20/100)+C37,2)</f>
        <v>109.2</v>
      </c>
    </row>
    <row r="38" spans="1:5" ht="83.25" customHeight="1">
      <c r="A38" s="30"/>
      <c r="B38" s="3" t="s">
        <v>27</v>
      </c>
      <c r="C38" s="5">
        <v>906</v>
      </c>
      <c r="D38" s="16">
        <f t="shared" si="7"/>
        <v>996.6</v>
      </c>
      <c r="E38" s="16">
        <f t="shared" si="8"/>
        <v>1087.2</v>
      </c>
    </row>
    <row r="39" spans="1:5" ht="29.25" customHeight="1">
      <c r="A39" s="32" t="s">
        <v>4</v>
      </c>
      <c r="B39" s="34"/>
      <c r="C39" s="21">
        <f>SUM(C33:C38)</f>
        <v>1352.96</v>
      </c>
      <c r="D39" s="21">
        <f>SUM(D33:D38)</f>
        <v>1488.26</v>
      </c>
      <c r="E39" s="21">
        <f>SUM(E33:E38)</f>
        <v>1623.5500000000002</v>
      </c>
    </row>
    <row r="40" spans="1:5">
      <c r="A40" s="17"/>
      <c r="B40" s="17"/>
      <c r="C40" s="17"/>
      <c r="D40" s="17"/>
      <c r="E40" s="17"/>
    </row>
    <row r="41" spans="1:5" ht="34.5" customHeight="1">
      <c r="A41" s="37" t="s">
        <v>42</v>
      </c>
      <c r="B41" s="38"/>
      <c r="C41" s="38"/>
      <c r="D41" s="39"/>
      <c r="E41" s="24">
        <v>711.1</v>
      </c>
    </row>
    <row r="42" spans="1:5" ht="24.75" customHeight="1">
      <c r="A42" s="28" t="s">
        <v>38</v>
      </c>
      <c r="B42" s="28"/>
      <c r="C42" s="28"/>
      <c r="D42" s="28"/>
      <c r="E42" s="28"/>
    </row>
    <row r="43" spans="1:5" ht="45" customHeight="1">
      <c r="A43" s="6" t="s">
        <v>9</v>
      </c>
      <c r="B43" s="2" t="s">
        <v>8</v>
      </c>
      <c r="C43" s="5">
        <v>711.1</v>
      </c>
      <c r="D43" s="16">
        <f t="shared" ref="D43" si="9">ROUND((C43*10/100)+C43,2)</f>
        <v>782.21</v>
      </c>
      <c r="E43" s="16">
        <f t="shared" ref="E43" si="10">ROUND((C43*20/100)+C43,2)</f>
        <v>853.32</v>
      </c>
    </row>
    <row r="44" spans="1:5" ht="27.75" customHeight="1">
      <c r="A44" s="42" t="s">
        <v>3</v>
      </c>
      <c r="B44" s="42"/>
      <c r="C44" s="21">
        <f>C43</f>
        <v>711.1</v>
      </c>
      <c r="D44" s="21">
        <f>D43</f>
        <v>782.21</v>
      </c>
      <c r="E44" s="21">
        <f>E43</f>
        <v>853.32</v>
      </c>
    </row>
    <row r="45" spans="1:5" ht="61.5" customHeight="1">
      <c r="A45" s="47" t="s">
        <v>39</v>
      </c>
      <c r="B45" s="47"/>
      <c r="C45" s="47"/>
      <c r="D45" s="7"/>
      <c r="E45" s="7"/>
    </row>
    <row r="46" spans="1:5" ht="28.5" customHeight="1">
      <c r="A46" s="15" t="s">
        <v>5</v>
      </c>
      <c r="B46" s="15" t="s">
        <v>12</v>
      </c>
      <c r="C46" s="15" t="s">
        <v>1</v>
      </c>
      <c r="D46" s="18"/>
      <c r="E46" s="18"/>
    </row>
    <row r="47" spans="1:5" ht="28.5" customHeight="1">
      <c r="A47" s="35" t="s">
        <v>11</v>
      </c>
      <c r="B47" s="35"/>
      <c r="C47" s="35"/>
      <c r="D47" s="18"/>
      <c r="E47" s="18"/>
    </row>
    <row r="48" spans="1:5" ht="90.75" customHeight="1">
      <c r="A48" s="23" t="s">
        <v>13</v>
      </c>
      <c r="B48" s="3" t="s">
        <v>19</v>
      </c>
      <c r="C48" s="22">
        <v>1188</v>
      </c>
      <c r="D48" s="18"/>
      <c r="E48" s="18"/>
    </row>
    <row r="49" spans="1:5" ht="164.25" customHeight="1">
      <c r="A49" s="23" t="s">
        <v>7</v>
      </c>
      <c r="B49" s="3" t="s">
        <v>35</v>
      </c>
      <c r="C49" s="22">
        <v>1484</v>
      </c>
      <c r="D49" s="18"/>
      <c r="E49" s="18"/>
    </row>
    <row r="50" spans="1:5" ht="67.5" customHeight="1">
      <c r="A50" s="44" t="s">
        <v>9</v>
      </c>
      <c r="B50" s="9" t="s">
        <v>28</v>
      </c>
      <c r="C50" s="22">
        <v>412</v>
      </c>
      <c r="D50" s="18"/>
      <c r="E50" s="18"/>
    </row>
    <row r="51" spans="1:5" ht="24.75" customHeight="1">
      <c r="A51" s="45"/>
      <c r="B51" s="13" t="s">
        <v>20</v>
      </c>
      <c r="C51" s="22">
        <v>398</v>
      </c>
      <c r="D51" s="18"/>
      <c r="E51" s="18"/>
    </row>
    <row r="52" spans="1:5" ht="33.75" customHeight="1">
      <c r="A52" s="46"/>
      <c r="B52" s="12" t="s">
        <v>21</v>
      </c>
      <c r="C52" s="22">
        <v>355.96</v>
      </c>
      <c r="D52" s="18"/>
      <c r="E52" s="18"/>
    </row>
    <row r="53" spans="1:5" ht="30.75" customHeight="1">
      <c r="A53" s="35" t="s">
        <v>14</v>
      </c>
      <c r="B53" s="35"/>
      <c r="C53" s="35"/>
      <c r="D53" s="18"/>
      <c r="E53" s="18"/>
    </row>
    <row r="54" spans="1:5" ht="15.75">
      <c r="A54" s="44" t="s">
        <v>9</v>
      </c>
      <c r="B54" s="8" t="s">
        <v>15</v>
      </c>
      <c r="C54" s="22">
        <v>553</v>
      </c>
      <c r="D54" s="18"/>
      <c r="E54" s="18"/>
    </row>
    <row r="55" spans="1:5" ht="88.5" customHeight="1">
      <c r="A55" s="45"/>
      <c r="B55" s="20" t="s">
        <v>17</v>
      </c>
      <c r="C55" s="22">
        <v>1475</v>
      </c>
      <c r="D55" s="18"/>
      <c r="E55" s="18"/>
    </row>
    <row r="56" spans="1:5" ht="31.5">
      <c r="A56" s="45"/>
      <c r="B56" s="8" t="s">
        <v>16</v>
      </c>
      <c r="C56" s="22">
        <v>380</v>
      </c>
      <c r="D56" s="18"/>
      <c r="E56" s="18"/>
    </row>
    <row r="57" spans="1:5" ht="46.5" customHeight="1">
      <c r="A57" s="46"/>
      <c r="B57" s="10" t="s">
        <v>18</v>
      </c>
      <c r="C57" s="22">
        <v>219.82</v>
      </c>
      <c r="D57" s="11"/>
      <c r="E57" s="18"/>
    </row>
    <row r="58" spans="1:5" ht="73.5" customHeight="1">
      <c r="A58" s="40" t="s">
        <v>36</v>
      </c>
      <c r="B58" s="40"/>
      <c r="C58" s="40"/>
      <c r="D58" s="17"/>
      <c r="E58" s="17"/>
    </row>
    <row r="59" spans="1:5" ht="19.5" customHeight="1">
      <c r="A59" s="41" t="s">
        <v>30</v>
      </c>
      <c r="B59" s="41"/>
      <c r="C59" s="41"/>
      <c r="D59" s="17"/>
      <c r="E59" s="17"/>
    </row>
    <row r="60" spans="1:5" ht="23.25" customHeight="1">
      <c r="A60" s="41" t="s">
        <v>31</v>
      </c>
      <c r="B60" s="41"/>
      <c r="C60" s="41"/>
      <c r="D60" s="17"/>
      <c r="E60" s="17"/>
    </row>
  </sheetData>
  <mergeCells count="29">
    <mergeCell ref="A7:D7"/>
    <mergeCell ref="A58:C58"/>
    <mergeCell ref="A59:C59"/>
    <mergeCell ref="A60:C60"/>
    <mergeCell ref="A44:B44"/>
    <mergeCell ref="A19:A25"/>
    <mergeCell ref="A27:A31"/>
    <mergeCell ref="A54:A57"/>
    <mergeCell ref="A50:A52"/>
    <mergeCell ref="A47:C47"/>
    <mergeCell ref="A53:C53"/>
    <mergeCell ref="A45:C45"/>
    <mergeCell ref="A41:D41"/>
    <mergeCell ref="A2:E2"/>
    <mergeCell ref="A3:E3"/>
    <mergeCell ref="A42:E42"/>
    <mergeCell ref="A12:A17"/>
    <mergeCell ref="A5:C5"/>
    <mergeCell ref="A32:B32"/>
    <mergeCell ref="A33:A38"/>
    <mergeCell ref="A39:B39"/>
    <mergeCell ref="A11:E11"/>
    <mergeCell ref="A18:B18"/>
    <mergeCell ref="A26:B26"/>
    <mergeCell ref="D5:E5"/>
    <mergeCell ref="A9:E9"/>
    <mergeCell ref="A6:D6"/>
    <mergeCell ref="C4:E4"/>
    <mergeCell ref="A8:D8"/>
  </mergeCells>
  <pageMargins left="0.11811023622047245" right="0.11811023622047245" top="0" bottom="0" header="0.31496062992125984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2025-02-03T12:01:44Z</dcterms:modified>
</cp:coreProperties>
</file>